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ALS\2018\"/>
    </mc:Choice>
  </mc:AlternateContent>
  <xr:revisionPtr revIDLastSave="0" documentId="13_ncr:1_{F97EBF36-F02A-4F7B-B1E4-E5077007D018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F84" i="1" l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5" i="1"/>
  <c r="F56" i="1"/>
  <c r="F57" i="1"/>
  <c r="F58" i="1"/>
  <c r="F59" i="1"/>
  <c r="F60" i="1"/>
  <c r="F61" i="1"/>
  <c r="F62" i="1"/>
  <c r="F63" i="1"/>
  <c r="F64" i="1"/>
  <c r="F65" i="1"/>
  <c r="F66" i="1"/>
  <c r="F38" i="1"/>
  <c r="F34" i="1"/>
  <c r="F35" i="1"/>
  <c r="F36" i="1"/>
  <c r="F37" i="1"/>
  <c r="F39" i="1"/>
  <c r="F40" i="1"/>
  <c r="F41" i="1"/>
  <c r="F42" i="1"/>
  <c r="F43" i="1"/>
  <c r="F44" i="1"/>
  <c r="F46" i="1"/>
  <c r="F47" i="1"/>
  <c r="F48" i="1"/>
  <c r="F49" i="1"/>
  <c r="F50" i="1"/>
  <c r="F32" i="1"/>
  <c r="F33" i="1" l="1"/>
  <c r="F51" i="1" s="1"/>
  <c r="F54" i="1"/>
  <c r="F67" i="1"/>
  <c r="F68" i="1"/>
  <c r="F69" i="1"/>
  <c r="F70" i="1"/>
  <c r="F71" i="1"/>
  <c r="F72" i="1"/>
  <c r="F73" i="1"/>
  <c r="F74" i="1"/>
  <c r="F75" i="1"/>
  <c r="F76" i="1"/>
  <c r="F77" i="1"/>
  <c r="F81" i="1"/>
  <c r="F82" i="1"/>
  <c r="F83" i="1"/>
  <c r="F98" i="1" l="1"/>
  <c r="F78" i="1"/>
  <c r="F99" i="1" l="1"/>
  <c r="D9" i="1" s="1"/>
  <c r="F100" i="1" l="1"/>
  <c r="D8" i="1" s="1"/>
</calcChain>
</file>

<file path=xl/sharedStrings.xml><?xml version="1.0" encoding="utf-8"?>
<sst xmlns="http://schemas.openxmlformats.org/spreadsheetml/2006/main" count="159" uniqueCount="152">
  <si>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</si>
  <si>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</si>
  <si>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</si>
  <si>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</si>
  <si>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</si>
  <si>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</si>
  <si>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</si>
  <si>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</si>
  <si>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</si>
  <si>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</si>
  <si>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</si>
  <si>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</si>
  <si>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</si>
  <si>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</si>
  <si>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</si>
  <si>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</si>
  <si>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</si>
  <si>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</si>
  <si>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</si>
  <si>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Conference</t>
  </si>
  <si>
    <t>CEUs earned for Conference</t>
  </si>
  <si>
    <t>Step 3: Attach the file to an email message and send to ceus@aacinstitute.org.</t>
  </si>
  <si>
    <t>Example:</t>
  </si>
  <si>
    <t>Postal code</t>
  </si>
  <si>
    <t>ALS Association CEU Session Attendance Form</t>
  </si>
  <si>
    <t>THURSDAY</t>
  </si>
  <si>
    <t>Bridge Time -- Dealing with the Consequences of Change</t>
  </si>
  <si>
    <t>Patient and Family Education- Trust Your Gut, You Are Doing Just Fine</t>
  </si>
  <si>
    <t>ALS 101</t>
  </si>
  <si>
    <t>Update on the United States National Amyotrophic Lateral Sclerosis (ALS) Registry</t>
  </si>
  <si>
    <t>Feeding tubes in ALS: patient and caregivers perspectives on their placement and use</t>
  </si>
  <si>
    <t>ALS Information from an Emergency Medicine Perspective - ALS doesn't always stand for Advanced Life Support!</t>
  </si>
  <si>
    <t xml:space="preserve">Home Modifications for People with ALS </t>
  </si>
  <si>
    <t>Radicava: An ALS Clinic's One-Year Findings of Prescribing this New Medication.</t>
  </si>
  <si>
    <t>“Chopped – ALS Style”: Helping People with ALS Find Creative Ways to Modify their Food</t>
  </si>
  <si>
    <t>Telehealth is More Than Video Visits: Creating Integrated Telehealth Programs for ALS patients</t>
  </si>
  <si>
    <t xml:space="preserve">Multidisciplinary Team Approach for ALS Patients in the Home </t>
  </si>
  <si>
    <t>Beyond the Clinic: Providing AAC Services in the Real World</t>
  </si>
  <si>
    <t>Framing a Holistic Approach to ALS: Eliciting Stakeholder Perspectives on the Need for Palliative Care</t>
  </si>
  <si>
    <t>Suprapubic Catheters in the ALS Patients</t>
  </si>
  <si>
    <t>Caregiving Is Not for Wimps: The Social Work Role in Supporting Caregiver Burnout</t>
  </si>
  <si>
    <t>Interdisciplinary Approach to Speech Generating Device (SGD) Assessment</t>
  </si>
  <si>
    <t xml:space="preserve">Telemedicine: Local Clinicians - Virtual Physician </t>
  </si>
  <si>
    <t xml:space="preserve">Road to ALS Clinic Excellence: Navigating Through States of Continuous Improvement </t>
  </si>
  <si>
    <t>Advanced Care Planning and End of Life Decisions in ALS: The Role of Palliative Care Services in a VA ALS Clinic</t>
  </si>
  <si>
    <t>Environmental Control Options for PALS</t>
  </si>
  <si>
    <t>YCare: Development of a multidisciplinary caregiving skills and support protocol for youth in families with ALS</t>
  </si>
  <si>
    <t xml:space="preserve">Primary Palliative Care for Patients Living with ALS </t>
  </si>
  <si>
    <t>Moving Forward Together—Technology for People with Changing Needs</t>
  </si>
  <si>
    <t>Alexa, Tell Me About PRC Eye Gaze</t>
  </si>
  <si>
    <t>Caregiver Bootcamp - Empowering the Non-Professional Caregiver</t>
  </si>
  <si>
    <t>The Trach Decision from an ALS Patient’s Perspective: What Questions They May Ask and What Things They Need to Know</t>
  </si>
  <si>
    <t>New Features of Grid 3 for PALS</t>
  </si>
  <si>
    <t xml:space="preserve">Expanding Access to Palliative Care in ALS Care Models Reduces Stress and Burden and Improves Quality of Life for those with ALS and their Family Members </t>
  </si>
  <si>
    <t>Caregiver Learning Lab: Collaborative Education</t>
  </si>
  <si>
    <t>Differential diagnosis of dysarthria in ALS: An algorithm based acoustic analysis from a repository of speech samples of individuals with MSD</t>
  </si>
  <si>
    <t>Integrating Palliative Care into ALS Clinics</t>
  </si>
  <si>
    <t>ALS: A Respiratory Perspective</t>
  </si>
  <si>
    <t>How to Open and Grow a Region</t>
  </si>
  <si>
    <t>Mindfulness in Your Own Faith Tradition</t>
  </si>
  <si>
    <t>Respiratory Management of the ALS Patient</t>
  </si>
  <si>
    <t>Utilizing power wheelchair electronics to maximize and extend the function and independence of individuals living with ALS.</t>
  </si>
  <si>
    <t xml:space="preserve">Collaboration of the Registered Dietitian and the Speech Pathologist in management of ALS and utilization of the EAT-10 Swallowing Screen </t>
  </si>
  <si>
    <t>What about the kids? A Study of the Needs of Children in ALS Families</t>
  </si>
  <si>
    <t xml:space="preserve">Blenderized Tube Feedings &amp; Meal Delivery Options </t>
  </si>
  <si>
    <t>Mindful Breathing, Mindful Listening –Getting Started</t>
  </si>
  <si>
    <t>Can you see and hear me now? The use of telehealth in speech-language pathology services with persons with amyotrophic lateral sclerosis</t>
  </si>
  <si>
    <t>Breaking Bad Part II: Safety for patients with Respiratory, IV and Enteral Connections</t>
  </si>
  <si>
    <t>TUESDAY</t>
  </si>
  <si>
    <t>WEDNESDAY</t>
  </si>
  <si>
    <t>Presentation</t>
  </si>
  <si>
    <t xml:space="preserve">An AAC Clinical Roadmap, with focus on Community and Home Health Settings </t>
  </si>
  <si>
    <t>Navigating Continuum of Care</t>
  </si>
  <si>
    <t>Graphic Analysis of Flow and Pressure on MI-E Improves Peak Cough Flow and Prevents Airway Collapse</t>
  </si>
  <si>
    <t>Skiing and Surfing with ALS: A Primer on Adaptive Recreation</t>
  </si>
  <si>
    <t>Challenging Family Dynamics</t>
  </si>
  <si>
    <t xml:space="preserve">Environmental Control Through Consumer Products for People Living With ALS </t>
  </si>
  <si>
    <t>Grief and other Unwanted Changes</t>
  </si>
  <si>
    <t>ALS Treatment Center of Excellence: Comprehensive Management</t>
  </si>
  <si>
    <t>What SLPs Need to Know About Eye Gaze Communication Systems: Factors for Success</t>
  </si>
  <si>
    <t>Bringing Back the Joy: Resiliency Training for ALS Providers</t>
  </si>
  <si>
    <t>Wheeled Mobility &amp; Technology That Can Help with Improving Independence</t>
  </si>
  <si>
    <t xml:space="preserve">Voice Banking Options for People with ALS </t>
  </si>
  <si>
    <t>Advance Care Planning: More Than Just a Document</t>
  </si>
  <si>
    <t>Nutrition care for PALS </t>
  </si>
  <si>
    <t>What’s for Dinner? Selecting Enteral Nutrition Formula for PALS </t>
  </si>
  <si>
    <t xml:space="preserve">What does the patient have to say? Lessons learned from the Nuedexta ALS treatment trial 
</t>
  </si>
  <si>
    <t>Total Instructional Hours for Tuesday</t>
  </si>
  <si>
    <t>Total Instructional Hours Wednesday</t>
  </si>
  <si>
    <t>Independent and Private Access to Smartphones and Tablets</t>
  </si>
  <si>
    <t>Total Instructional Hours for Thursday</t>
  </si>
  <si>
    <t>10/23/2018 - 10/25/2018</t>
  </si>
  <si>
    <t>Save the file using this file name model: 2018 ALSA_Lastname_Firstname</t>
  </si>
  <si>
    <t>Total hours of conference (Tuesday-Friday) instruction</t>
  </si>
  <si>
    <t>Jane W. Barton, MTS, MASM, CSA</t>
  </si>
  <si>
    <t>Laura Royal, MS CCC-SLP
•University of Alabama Birmingham Hospital</t>
  </si>
  <si>
    <t>Theresa E Imperato, RN
The ALS Association, Greater New York Chapter</t>
  </si>
  <si>
    <t>Paul Mehta, MD, Center for Disease Control and Prevention</t>
  </si>
  <si>
    <t xml:space="preserve">Kayle Brinkman Theimer, MA, CCC, SLP Gaurav Guliani, MD Martha I Palomino, PhD, RD, LD
HealthPartners Neuroscience Center </t>
  </si>
  <si>
    <t>Juliet L Pierce, RN, The ALS Association, Mid-Atlantic Chapter</t>
  </si>
  <si>
    <t xml:space="preserve">Alisa Brownlee, ATP, CAPS
The National ALS Association and Greater Philadelphia Chapter
</t>
  </si>
  <si>
    <t xml:space="preserve">•	Gail Houseman, MSN, CRNP
•	The ALS Association Greater Philadelphia Chapter </t>
  </si>
  <si>
    <t>Shameem Kizar, BSc RD, Alberta Health Services</t>
  </si>
  <si>
    <t>Richard J. Strozewski, BA, PMP
Department of Veterans Affairs</t>
  </si>
  <si>
    <t>Brian Timon, BS, RRT Fernando Ortiz BS, RRT
Respiratory Quality Services</t>
  </si>
  <si>
    <t xml:space="preserve">Meghan O'Brien, MS, CCC, SLP "Peggy Dellea, MS, OT/L
Boston Children’s Hospital
</t>
  </si>
  <si>
    <t>Raghav Govindarajan, MD
University of Missouri</t>
  </si>
  <si>
    <t>Mary Jo Elmo, APRN, CNP
University Hospitals Case Medical Center</t>
  </si>
  <si>
    <t>Melissa Coll, MSW, LSW Anne Cooney, MSW, LSW
The ALS Association, Greater Philadelphia Chapter</t>
  </si>
  <si>
    <t>Annette Stone, MA, CCC, SLP
University of Wisconsin-Madison Waisman Center"</t>
  </si>
  <si>
    <t>Hollie Baker, LMSW   Sally Dwyer, MEd
The ALS Association Mid-American Chapter</t>
  </si>
  <si>
    <t>Marinella D Galea, MD
Melissa Ramirez, PT, DPT, NCS, ATP April Jones, CRRN
Carmen Rivas, RN
James J. Peters Veterans Affairs Medical Center</t>
  </si>
  <si>
    <t xml:space="preserve">Tracy Shamas MSN, APRN 
VA Connecticut Healthcare System </t>
  </si>
  <si>
    <t xml:space="preserve">Antoinette Verdone, ATP, MSBM
ImproveAbility LLC
</t>
  </si>
  <si>
    <t>Melinda Kavanaugh, PhD, MSW, LCSW
University of Wisconsin, Milwaukee</t>
  </si>
  <si>
    <t>Richard Warren, APRN, ACHPN Nancy Hoke, BSN
Providence ALS Clinic</t>
  </si>
  <si>
    <t xml:space="preserve">Curtis Merring, OTR/L, MOT
Permobil </t>
  </si>
  <si>
    <t>Betty Carter, MA, CCC, SLP
Prentke Romich Company Chelsea Ezell, MA, CCC, SLP
Prentke Romich Company</t>
  </si>
  <si>
    <t>Kellie Branch-Dircks, MSW, LCSW
The ALS Association, Greater Chicago Chapter</t>
  </si>
  <si>
    <t>Jeri L. Prosser, BTPS, RRT
The ALS Association, DC/MD/VA Chapter</t>
  </si>
  <si>
    <t>Antoinette Verdone, ATP, MSBM
ImproveAbility LLC Chris Gibbons, PhD, CCC, SLP</t>
  </si>
  <si>
    <t>Lisa Bruening, MS, CCC, SLP
The ALS Association, Northern Ohio Chapter</t>
  </si>
  <si>
    <t>Krista Strait-Higgins, MSW, LSW, ACSW
The ALS Association, Iowa Chapter</t>
  </si>
  <si>
    <t xml:space="preserve">Erin K Zahradnik, MD
University of Chicago </t>
  </si>
  <si>
    <t xml:space="preserve">Kip Jackson
A person with ALS </t>
  </si>
  <si>
    <t xml:space="preserve">Helen Mayer, RN Nancy B. Brenner, LCSW
The ALS Association, Greater New York Chapte
</t>
  </si>
  <si>
    <t>Anne Supplee, MDiv
The ALS Association, MN/ND/SD Chapter</t>
  </si>
  <si>
    <t>Cynthia Knoche, RRT, BBA The ALS Association</t>
  </si>
  <si>
    <t xml:space="preserve">Brad Peterson 
Invacare  </t>
  </si>
  <si>
    <t>Mary Anderson, MA, CCC, SLP
Louis Stokes VA Medical Center</t>
  </si>
  <si>
    <t>Laurie B. Fieldman, LCSW</t>
  </si>
  <si>
    <t>Karen A Martin, MA, RDN, LD, FAND
The ALS Association Texas Chapter and University of Texas Health</t>
  </si>
  <si>
    <t>Kathleen Kaminski, MA, CCC-SLP, ATP Atlanta VA Medical Center Kyle Mamiya, MS, CCC, SLP  Puget Sound VA Healthcare System</t>
  </si>
  <si>
    <t>Susan M Steves, RD, LDN
Duke ALS Clinic</t>
  </si>
  <si>
    <t>Richard A Smith, MD
Center for Neurologic Study</t>
  </si>
  <si>
    <t>"Rebecca A Axline, LCSW
Houston Methodist Neurological Institute K</t>
  </si>
  <si>
    <t>Jon O Nilsestuen, PhD, RRT, FAARC
Respiratory Quality Services</t>
  </si>
  <si>
    <t>Ileana Howard, MD
VA Puget Sound Healthcare System Anne Peterson, MS, CTRS
VA Puget Sound Healthcare System</t>
  </si>
  <si>
    <t>Rebecca A Axline, LCSW
Houston Methodist Neurological Institute Karen Toennis, RN, BSN Sue Hasson, RN, BSN</t>
  </si>
  <si>
    <t>Sara M Feldman, DPT, PT, ATP
MDA/ALS Center of Hope</t>
  </si>
  <si>
    <t>Rebecca A Axline, LCSW
Houston Methodist Neurological Institute</t>
  </si>
  <si>
    <t>Sherry N Kolodziejczak, MS, OTR/L
Crestwood ALS Care Clinic</t>
  </si>
  <si>
    <t>James Brinton, MS, CCC, SLP
LC Technologies</t>
  </si>
  <si>
    <t>Nancy Hoke, BSN
Providence ALS Clinic</t>
  </si>
  <si>
    <t>John J. Doherty, OTR, ATP/SMS</t>
  </si>
  <si>
    <t>Alisa Brownlee, ATP, CAPS
The National ALS Association and Greater Philadelphia Chapter</t>
  </si>
  <si>
    <t xml:space="preserve">Shayne Robinson, RD, CSO, CDN
NY Presbyterian Columbia Medical </t>
  </si>
  <si>
    <t xml:space="preserve">Martha R Van Dyken, MSW, LSW "Jody Van Halsema, BSN, RN, SCRN, CNRN
Spectrum Health Medical </t>
  </si>
  <si>
    <t>Oded Ben Dov
Sesame Enable</t>
  </si>
  <si>
    <t>Julie Stierwalt, Ph.D.
Mayo Clinic Sandra Schneider, PhD, CCC, SLP
St. Mary’s College</t>
  </si>
  <si>
    <t>Kendra McInturf, MS, CCC, SLP Providence Home Health Trinity Deibert, MS, CCC, SLP
Providence Home Health</t>
  </si>
  <si>
    <t>2018 ALS Association Clinical Conference - Fort Worth,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</si>
</sst>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0.0"/>
    <numFmt numFmtId="166" formatCode="[$-409]d\-mmm\-yy;@"/>
    <numFmt numFmtId="167" formatCode="[$-409]dd\-mmm\-yy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/>
      <top/>
      <bottom style="thin">
        <color theme="7" tint="0.79998168889431442"/>
      </bottom>
      <diagonal/>
    </border>
    <border>
      <left/>
      <right/>
      <top style="thin">
        <color theme="7" tint="0.79998168889431442"/>
      </top>
      <bottom/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theme="7" tint="0.59999389629810485"/>
      </left>
      <right/>
      <top style="thin">
        <color theme="7" tint="0.79998168889431442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4" borderId="1" xfId="0" applyFont="1" applyFill="1" applyBorder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15" fontId="1" fillId="2" borderId="0" xfId="0" applyNumberFormat="1" applyFont="1" applyFill="1" applyAlignment="1">
      <alignment horizontal="center"/>
    </xf>
    <xf numFmtId="0" fontId="0" fillId="7" borderId="0" xfId="0" applyFill="1"/>
    <xf numFmtId="164" fontId="0" fillId="8" borderId="1" xfId="0" applyNumberFormat="1" applyFill="1" applyBorder="1" applyAlignment="1">
      <alignment horizontal="left"/>
    </xf>
    <xf numFmtId="0" fontId="0" fillId="8" borderId="1" xfId="0" applyFill="1" applyBorder="1"/>
    <xf numFmtId="0" fontId="0" fillId="8" borderId="0" xfId="0" applyFill="1"/>
    <xf numFmtId="164" fontId="6" fillId="8" borderId="0" xfId="0" applyNumberFormat="1" applyFont="1" applyFill="1" applyAlignment="1">
      <alignment horizontal="left"/>
    </xf>
    <xf numFmtId="164" fontId="3" fillId="8" borderId="0" xfId="0" applyNumberFormat="1" applyFont="1" applyFill="1" applyAlignment="1">
      <alignment horizontal="left"/>
    </xf>
    <xf numFmtId="164" fontId="4" fillId="8" borderId="0" xfId="0" applyNumberFormat="1" applyFont="1" applyFill="1" applyAlignment="1">
      <alignment horizontal="left"/>
    </xf>
    <xf numFmtId="164" fontId="1" fillId="8" borderId="1" xfId="0" applyNumberFormat="1" applyFont="1" applyFill="1" applyBorder="1" applyAlignment="1">
      <alignment horizontal="left"/>
    </xf>
    <xf numFmtId="164" fontId="0" fillId="8" borderId="0" xfId="0" applyNumberFormat="1" applyFill="1" applyAlignment="1">
      <alignment horizontal="left"/>
    </xf>
    <xf numFmtId="2" fontId="6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164" fontId="0" fillId="10" borderId="1" xfId="0" applyNumberFormat="1" applyFill="1" applyBorder="1" applyAlignment="1">
      <alignment horizontal="left"/>
    </xf>
    <xf numFmtId="0" fontId="6" fillId="0" borderId="0" xfId="0" applyFont="1" applyFill="1"/>
    <xf numFmtId="0" fontId="4" fillId="0" borderId="0" xfId="0" applyFont="1" applyFill="1"/>
    <xf numFmtId="0" fontId="4" fillId="11" borderId="0" xfId="0" applyFont="1" applyFill="1" applyAlignment="1">
      <alignment horizontal="left"/>
    </xf>
    <xf numFmtId="164" fontId="4" fillId="11" borderId="0" xfId="0" applyNumberFormat="1" applyFont="1" applyFill="1" applyAlignment="1">
      <alignment horizontal="left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165" fontId="4" fillId="8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8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164" fontId="8" fillId="8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16" fontId="6" fillId="0" borderId="0" xfId="0" applyNumberFormat="1" applyFont="1"/>
    <xf numFmtId="0" fontId="0" fillId="13" borderId="0" xfId="0" applyFill="1"/>
    <xf numFmtId="0" fontId="0" fillId="0" borderId="4" xfId="0" applyFill="1" applyBorder="1"/>
    <xf numFmtId="0" fontId="0" fillId="8" borderId="5" xfId="0" applyFill="1" applyBorder="1"/>
    <xf numFmtId="0" fontId="0" fillId="0" borderId="8" xfId="0" applyFill="1" applyBorder="1"/>
    <xf numFmtId="0" fontId="0" fillId="8" borderId="6" xfId="0" applyFill="1" applyBorder="1"/>
    <xf numFmtId="2" fontId="0" fillId="0" borderId="7" xfId="0" applyNumberFormat="1" applyBorder="1"/>
    <xf numFmtId="0" fontId="0" fillId="0" borderId="9" xfId="0" applyFill="1" applyBorder="1"/>
    <xf numFmtId="0" fontId="0" fillId="14" borderId="0" xfId="0" applyFill="1"/>
    <xf numFmtId="0" fontId="4" fillId="8" borderId="1" xfId="0" applyFont="1" applyFill="1" applyBorder="1" applyAlignment="1">
      <alignment horizontal="right"/>
    </xf>
    <xf numFmtId="2" fontId="0" fillId="0" borderId="10" xfId="0" applyNumberFormat="1" applyBorder="1"/>
    <xf numFmtId="0" fontId="0" fillId="0" borderId="0" xfId="0" applyFill="1" applyBorder="1"/>
    <xf numFmtId="0" fontId="0" fillId="15" borderId="0" xfId="0" applyFill="1"/>
    <xf numFmtId="0" fontId="0" fillId="0" borderId="11" xfId="0" applyFill="1" applyBorder="1"/>
    <xf numFmtId="0" fontId="0" fillId="8" borderId="12" xfId="0" applyFill="1" applyBorder="1"/>
    <xf numFmtId="0" fontId="0" fillId="0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164" fontId="0" fillId="0" borderId="17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49" fontId="4" fillId="0" borderId="19" xfId="0" applyNumberFormat="1" applyFon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49" fontId="4" fillId="0" borderId="19" xfId="0" applyNumberFormat="1" applyFont="1" applyBorder="1" applyAlignment="1">
      <alignment horizontal="left" wrapText="1"/>
    </xf>
    <xf numFmtId="164" fontId="0" fillId="10" borderId="17" xfId="0" applyNumberFormat="1" applyFill="1" applyBorder="1" applyAlignment="1">
      <alignment vertical="top"/>
    </xf>
    <xf numFmtId="166" fontId="1" fillId="10" borderId="0" xfId="0" applyNumberFormat="1" applyFont="1" applyFill="1" applyAlignment="1">
      <alignment horizontal="center"/>
    </xf>
    <xf numFmtId="2" fontId="0" fillId="8" borderId="4" xfId="0" applyNumberFormat="1" applyFill="1" applyBorder="1"/>
    <xf numFmtId="0" fontId="1" fillId="9" borderId="21" xfId="0" applyFont="1" applyFill="1" applyBorder="1" applyAlignment="1">
      <alignment horizontal="right"/>
    </xf>
    <xf numFmtId="2" fontId="1" fillId="9" borderId="20" xfId="0" applyNumberFormat="1" applyFont="1" applyFill="1" applyBorder="1"/>
    <xf numFmtId="0" fontId="1" fillId="9" borderId="2" xfId="0" applyFont="1" applyFill="1" applyBorder="1" applyAlignment="1">
      <alignment horizontal="right"/>
    </xf>
    <xf numFmtId="165" fontId="1" fillId="9" borderId="20" xfId="0" applyNumberFormat="1" applyFont="1" applyFill="1" applyBorder="1"/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 wrapText="1"/>
    </xf>
    <xf numFmtId="164" fontId="11" fillId="0" borderId="17" xfId="0" applyNumberFormat="1" applyFont="1" applyFill="1" applyBorder="1" applyAlignment="1">
      <alignment vertical="top"/>
    </xf>
    <xf numFmtId="164" fontId="11" fillId="0" borderId="2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/>
    <xf numFmtId="49" fontId="4" fillId="0" borderId="19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vertical="top" wrapText="1"/>
    </xf>
    <xf numFmtId="164" fontId="0" fillId="10" borderId="18" xfId="0" applyNumberFormat="1" applyFill="1" applyBorder="1" applyAlignment="1">
      <alignment vertical="top"/>
    </xf>
    <xf numFmtId="2" fontId="0" fillId="10" borderId="0" xfId="0" applyNumberFormat="1" applyFill="1"/>
    <xf numFmtId="49" fontId="1" fillId="10" borderId="19" xfId="0" applyNumberFormat="1" applyFont="1" applyFill="1" applyBorder="1" applyAlignment="1">
      <alignment horizontal="center" vertical="top" wrapText="1"/>
    </xf>
    <xf numFmtId="167" fontId="1" fillId="10" borderId="0" xfId="0" applyNumberFormat="1" applyFont="1" applyFill="1" applyAlignment="1">
      <alignment horizontal="center"/>
    </xf>
    <xf numFmtId="14" fontId="1" fillId="10" borderId="1" xfId="0" applyNumberFormat="1" applyFont="1" applyFill="1" applyBorder="1"/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wrapText="1"/>
    </xf>
    <xf numFmtId="2" fontId="0" fillId="0" borderId="24" xfId="0" applyNumberFormat="1" applyBorder="1"/>
    <xf numFmtId="0" fontId="1" fillId="1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164" fontId="0" fillId="16" borderId="17" xfId="0" applyNumberFormat="1" applyFill="1" applyBorder="1" applyAlignment="1">
      <alignment vertical="top"/>
    </xf>
    <xf numFmtId="164" fontId="0" fillId="16" borderId="18" xfId="0" applyNumberFormat="1" applyFill="1" applyBorder="1" applyAlignment="1">
      <alignment vertical="top"/>
    </xf>
    <xf numFmtId="49" fontId="1" fillId="16" borderId="19" xfId="0" applyNumberFormat="1" applyFont="1" applyFill="1" applyBorder="1" applyAlignment="1">
      <alignment horizontal="right" wrapText="1"/>
    </xf>
    <xf numFmtId="2" fontId="0" fillId="16" borderId="22" xfId="0" applyNumberFormat="1" applyFill="1" applyBorder="1"/>
    <xf numFmtId="164" fontId="9" fillId="16" borderId="0" xfId="0" applyNumberFormat="1" applyFont="1" applyFill="1" applyAlignment="1">
      <alignment horizontal="left"/>
    </xf>
    <xf numFmtId="0" fontId="10" fillId="16" borderId="0" xfId="0" applyFont="1" applyFill="1" applyBorder="1" applyAlignment="1">
      <alignment horizontal="right"/>
    </xf>
    <xf numFmtId="2" fontId="10" fillId="16" borderId="20" xfId="0" applyNumberFormat="1" applyFont="1" applyFill="1" applyBorder="1"/>
    <xf numFmtId="164" fontId="11" fillId="16" borderId="17" xfId="0" applyNumberFormat="1" applyFont="1" applyFill="1" applyBorder="1" applyAlignment="1">
      <alignment vertical="top"/>
    </xf>
    <xf numFmtId="164" fontId="11" fillId="16" borderId="2" xfId="0" applyNumberFormat="1" applyFont="1" applyFill="1" applyBorder="1" applyAlignment="1">
      <alignment vertical="top"/>
    </xf>
    <xf numFmtId="49" fontId="1" fillId="16" borderId="19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EED4D2"/>
      <color rgb="FFFEC2F3"/>
      <color rgb="FFF2DDDC"/>
      <color rgb="FFF7EAE9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"/>
  <sheetViews>
    <sheetView tabSelected="1" topLeftCell="A91" zoomScale="84" zoomScaleNormal="84" workbookViewId="0">
      <selection activeCell="E45" sqref="E45"/>
    </sheetView>
  </sheetViews>
  <sheetFormatPr defaultColWidth="8.85546875" defaultRowHeight="12.75" x14ac:dyDescent="0.2"/>
  <cols>
    <col min="1" max="1" width="16.42578125" customWidth="1"/>
    <col min="2" max="2" width="10.85546875" style="3" customWidth="1"/>
    <col min="3" max="3" width="10" style="34" customWidth="1"/>
    <col min="4" max="4" width="10.42578125" style="34" customWidth="1"/>
    <col min="5" max="5" width="137.42578125" customWidth="1"/>
    <col min="6" max="6" width="8.85546875" style="40"/>
    <col min="7" max="44" width="8.85546875" style="22"/>
  </cols>
  <sheetData>
    <row r="1" spans="1:44" s="58" customFormat="1" ht="31.5" customHeight="1" x14ac:dyDescent="0.4">
      <c r="A1" s="58" t="s">
        <v>24</v>
      </c>
      <c r="B1" s="59"/>
      <c r="C1" s="60"/>
      <c r="D1" s="60"/>
      <c r="F1" s="61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1:44" s="53" customFormat="1" ht="20.25" x14ac:dyDescent="0.3">
      <c r="A2" s="53" t="s">
        <v>151</v>
      </c>
      <c r="B2" s="54"/>
      <c r="C2" s="55"/>
      <c r="D2" s="55"/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44" s="19" customFormat="1" ht="15" x14ac:dyDescent="0.2">
      <c r="A3" s="63" t="s">
        <v>91</v>
      </c>
      <c r="B3" s="20"/>
      <c r="C3" s="30"/>
      <c r="D3" s="30"/>
      <c r="F3" s="3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s="19" customFormat="1" ht="15" x14ac:dyDescent="0.2">
      <c r="B4" s="20"/>
      <c r="C4" s="30"/>
      <c r="D4" s="30"/>
      <c r="F4" s="3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s="8" customFormat="1" x14ac:dyDescent="0.2">
      <c r="B5" s="10"/>
      <c r="C5" s="31"/>
      <c r="D5" s="31"/>
      <c r="F5" s="36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47" customFormat="1" x14ac:dyDescent="0.2">
      <c r="A6" s="47" t="s">
        <v>15</v>
      </c>
      <c r="B6" s="48"/>
      <c r="C6" s="49"/>
      <c r="D6" s="49"/>
      <c r="F6" s="50"/>
    </row>
    <row r="7" spans="1:44" s="8" customFormat="1" x14ac:dyDescent="0.2">
      <c r="B7" s="11"/>
      <c r="C7" s="31"/>
      <c r="D7" s="31"/>
      <c r="F7" s="3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9" customFormat="1" x14ac:dyDescent="0.2">
      <c r="A8" s="9" t="s">
        <v>6</v>
      </c>
      <c r="B8" s="45"/>
      <c r="C8" s="46"/>
      <c r="D8" s="52">
        <f>F100</f>
        <v>0</v>
      </c>
      <c r="E8" s="9" t="s">
        <v>0</v>
      </c>
      <c r="F8" s="37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s="9" customFormat="1" x14ac:dyDescent="0.2">
      <c r="A9" s="9" t="s">
        <v>7</v>
      </c>
      <c r="B9" s="45"/>
      <c r="C9" s="46"/>
      <c r="D9" s="52">
        <f>F99</f>
        <v>0</v>
      </c>
      <c r="E9" s="9" t="s">
        <v>1</v>
      </c>
      <c r="F9" s="37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s="9" customFormat="1" x14ac:dyDescent="0.2">
      <c r="A10" s="9" t="s">
        <v>5</v>
      </c>
      <c r="B10" s="45"/>
      <c r="C10" s="46"/>
      <c r="D10" s="32"/>
      <c r="F10" s="37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s="9" customFormat="1" x14ac:dyDescent="0.2">
      <c r="A11" s="9" t="s">
        <v>8</v>
      </c>
      <c r="B11" s="45"/>
      <c r="C11" s="46"/>
      <c r="D11" s="32"/>
      <c r="F11" s="37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s="9" customFormat="1" x14ac:dyDescent="0.2">
      <c r="A12" s="9" t="s">
        <v>9</v>
      </c>
      <c r="B12" s="45"/>
      <c r="C12" s="46"/>
      <c r="D12" s="32"/>
      <c r="F12" s="37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s="9" customFormat="1" x14ac:dyDescent="0.2">
      <c r="A13" s="9" t="s">
        <v>10</v>
      </c>
      <c r="B13" s="45"/>
      <c r="C13" s="46"/>
      <c r="D13" s="32"/>
      <c r="F13" s="37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s="9" customFormat="1" x14ac:dyDescent="0.2">
      <c r="A14" s="9" t="s">
        <v>11</v>
      </c>
      <c r="B14" s="45"/>
      <c r="C14" s="46"/>
      <c r="D14" s="32"/>
      <c r="F14" s="37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s="9" customFormat="1" x14ac:dyDescent="0.2">
      <c r="A15" s="9" t="s">
        <v>23</v>
      </c>
      <c r="B15" s="45"/>
      <c r="C15" s="46"/>
      <c r="D15" s="32"/>
      <c r="F15" s="3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s="9" customFormat="1" x14ac:dyDescent="0.2">
      <c r="A16" s="9" t="s">
        <v>14</v>
      </c>
      <c r="B16" s="45"/>
      <c r="C16" s="46"/>
      <c r="D16" s="32"/>
      <c r="F16" s="37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s="9" customFormat="1" x14ac:dyDescent="0.2">
      <c r="A17" s="9" t="s">
        <v>12</v>
      </c>
      <c r="B17" s="45"/>
      <c r="C17" s="46"/>
      <c r="D17" s="32"/>
      <c r="F17" s="37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s="9" customFormat="1" x14ac:dyDescent="0.2">
      <c r="A18" s="9" t="s">
        <v>13</v>
      </c>
      <c r="B18" s="45"/>
      <c r="C18" s="46"/>
      <c r="D18" s="32"/>
      <c r="F18" s="37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21" spans="1:44" s="47" customFormat="1" x14ac:dyDescent="0.2">
      <c r="A21" s="47" t="s">
        <v>17</v>
      </c>
      <c r="B21" s="48"/>
      <c r="C21" s="49"/>
      <c r="D21" s="49"/>
      <c r="F21" s="50"/>
    </row>
    <row r="22" spans="1:44" s="13" customFormat="1" ht="13.5" customHeight="1" x14ac:dyDescent="0.2">
      <c r="A22" s="21" t="s">
        <v>22</v>
      </c>
      <c r="B22" s="15">
        <v>1</v>
      </c>
      <c r="C22" s="31"/>
      <c r="D22" s="31"/>
      <c r="F22" s="38"/>
    </row>
    <row r="23" spans="1:44" s="47" customFormat="1" x14ac:dyDescent="0.2">
      <c r="A23" s="51" t="s">
        <v>92</v>
      </c>
      <c r="B23" s="48"/>
      <c r="C23" s="49"/>
      <c r="D23" s="49"/>
      <c r="F23" s="50"/>
    </row>
    <row r="24" spans="1:44" s="13" customFormat="1" ht="13.5" customHeight="1" x14ac:dyDescent="0.2">
      <c r="B24" s="18"/>
      <c r="C24" s="31"/>
      <c r="D24" s="31"/>
      <c r="F24" s="38"/>
    </row>
    <row r="25" spans="1:44" s="47" customFormat="1" x14ac:dyDescent="0.2">
      <c r="A25" s="47" t="s">
        <v>21</v>
      </c>
      <c r="B25" s="48"/>
      <c r="C25" s="49"/>
      <c r="D25" s="49"/>
      <c r="F25" s="50"/>
    </row>
    <row r="26" spans="1:44" s="13" customFormat="1" x14ac:dyDescent="0.2">
      <c r="B26" s="14"/>
      <c r="C26" s="31"/>
      <c r="D26" s="31"/>
      <c r="F26" s="38"/>
    </row>
    <row r="28" spans="1:44" s="3" customFormat="1" x14ac:dyDescent="0.2">
      <c r="A28" s="2" t="s">
        <v>2</v>
      </c>
      <c r="B28" s="12" t="s">
        <v>16</v>
      </c>
      <c r="C28" s="33" t="s">
        <v>3</v>
      </c>
      <c r="D28" s="33" t="s">
        <v>4</v>
      </c>
      <c r="E28" s="2" t="s">
        <v>5</v>
      </c>
      <c r="F28" s="3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s="3" customFormat="1" ht="12" customHeight="1" x14ac:dyDescent="0.2">
      <c r="A29" s="2"/>
      <c r="B29" s="4" t="s">
        <v>18</v>
      </c>
      <c r="C29" s="33"/>
      <c r="D29" s="33"/>
      <c r="E29" s="2"/>
      <c r="F29" s="3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ht="30" customHeight="1" x14ac:dyDescent="0.25">
      <c r="A30" s="16" t="s">
        <v>19</v>
      </c>
      <c r="B30" s="17"/>
      <c r="C30" s="27"/>
      <c r="D30" s="27"/>
      <c r="E30" s="1"/>
    </row>
    <row r="31" spans="1:44" s="7" customFormat="1" x14ac:dyDescent="0.2">
      <c r="A31" s="6" t="s">
        <v>70</v>
      </c>
      <c r="B31" s="25">
        <v>43396</v>
      </c>
      <c r="C31" s="42"/>
      <c r="D31" s="42"/>
      <c r="E31" s="5" t="s">
        <v>68</v>
      </c>
      <c r="F31" s="4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s="24" customFormat="1" ht="25.5" x14ac:dyDescent="0.2">
      <c r="A32" s="94" t="s">
        <v>94</v>
      </c>
      <c r="B32" s="128"/>
      <c r="C32" s="95">
        <v>0.36458333333333331</v>
      </c>
      <c r="D32" s="96">
        <v>0.40625</v>
      </c>
      <c r="E32" s="84" t="s">
        <v>26</v>
      </c>
      <c r="F32" s="40">
        <f>(D32-C32)*B32*24</f>
        <v>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ht="76.5" x14ac:dyDescent="0.2">
      <c r="A33" s="125" t="s">
        <v>95</v>
      </c>
      <c r="B33" s="128"/>
      <c r="C33" s="97">
        <v>0.42708333333333331</v>
      </c>
      <c r="D33" s="97">
        <v>0.46875</v>
      </c>
      <c r="E33" s="85" t="s">
        <v>27</v>
      </c>
      <c r="F33" s="40">
        <f t="shared" ref="F33:F66" si="0">(D33-C33)*B33*24</f>
        <v>0</v>
      </c>
    </row>
    <row r="34" spans="1:44" ht="76.5" x14ac:dyDescent="0.2">
      <c r="A34" s="126" t="s">
        <v>96</v>
      </c>
      <c r="B34" s="128"/>
      <c r="C34" s="97">
        <v>0.42708333333333331</v>
      </c>
      <c r="D34" s="97">
        <v>0.46875</v>
      </c>
      <c r="E34" s="85" t="s">
        <v>28</v>
      </c>
      <c r="F34" s="40">
        <f t="shared" si="0"/>
        <v>0</v>
      </c>
    </row>
    <row r="35" spans="1:44" ht="51" x14ac:dyDescent="0.2">
      <c r="A35" s="126" t="s">
        <v>97</v>
      </c>
      <c r="B35" s="128"/>
      <c r="C35" s="97">
        <v>0.42708333333333331</v>
      </c>
      <c r="D35" s="97">
        <v>0.44791666666666669</v>
      </c>
      <c r="E35" s="85" t="s">
        <v>29</v>
      </c>
      <c r="F35" s="40">
        <f t="shared" si="0"/>
        <v>0</v>
      </c>
    </row>
    <row r="36" spans="1:44" ht="114.75" x14ac:dyDescent="0.2">
      <c r="A36" s="125" t="s">
        <v>98</v>
      </c>
      <c r="B36" s="128"/>
      <c r="C36" s="97">
        <v>0.44791666666666669</v>
      </c>
      <c r="D36" s="97">
        <v>0.46875</v>
      </c>
      <c r="E36" s="85" t="s">
        <v>30</v>
      </c>
      <c r="F36" s="40">
        <f t="shared" si="0"/>
        <v>0</v>
      </c>
    </row>
    <row r="37" spans="1:44" ht="51" x14ac:dyDescent="0.2">
      <c r="A37" s="127" t="s">
        <v>99</v>
      </c>
      <c r="B37" s="128"/>
      <c r="C37" s="97">
        <v>0.47916666666666669</v>
      </c>
      <c r="D37" s="97">
        <v>0.5</v>
      </c>
      <c r="E37" s="85" t="s">
        <v>31</v>
      </c>
      <c r="F37" s="40">
        <f t="shared" si="0"/>
        <v>0</v>
      </c>
    </row>
    <row r="38" spans="1:44" ht="114.75" x14ac:dyDescent="0.2">
      <c r="A38" s="125" t="s">
        <v>100</v>
      </c>
      <c r="B38" s="128"/>
      <c r="C38" s="97">
        <v>0.47916666666666669</v>
      </c>
      <c r="D38" s="97">
        <v>0.52083333333333337</v>
      </c>
      <c r="E38" s="85" t="s">
        <v>34</v>
      </c>
      <c r="F38" s="40">
        <f t="shared" si="0"/>
        <v>0</v>
      </c>
    </row>
    <row r="39" spans="1:44" ht="63" customHeight="1" x14ac:dyDescent="0.2">
      <c r="A39" s="125" t="s">
        <v>101</v>
      </c>
      <c r="B39" s="128"/>
      <c r="C39" s="101">
        <v>0.5</v>
      </c>
      <c r="D39" s="101">
        <v>0.52083333333333337</v>
      </c>
      <c r="E39" s="102" t="s">
        <v>32</v>
      </c>
      <c r="F39" s="40">
        <f t="shared" si="0"/>
        <v>0</v>
      </c>
    </row>
    <row r="40" spans="1:44" ht="44.25" customHeight="1" x14ac:dyDescent="0.2">
      <c r="A40" s="125" t="s">
        <v>102</v>
      </c>
      <c r="B40" s="128"/>
      <c r="C40" s="101">
        <v>0.47916666666666669</v>
      </c>
      <c r="D40" s="101">
        <v>0.52083333333333337</v>
      </c>
      <c r="E40" s="86" t="s">
        <v>33</v>
      </c>
      <c r="F40" s="40">
        <f t="shared" si="0"/>
        <v>0</v>
      </c>
    </row>
    <row r="41" spans="1:44" ht="63.75" x14ac:dyDescent="0.2">
      <c r="A41" s="127" t="s">
        <v>103</v>
      </c>
      <c r="B41" s="129"/>
      <c r="C41" s="97">
        <v>0.58333333333333337</v>
      </c>
      <c r="D41" s="97">
        <v>0.625</v>
      </c>
      <c r="E41" s="84" t="s">
        <v>35</v>
      </c>
      <c r="F41" s="40">
        <f t="shared" si="0"/>
        <v>0</v>
      </c>
    </row>
    <row r="42" spans="1:44" s="71" customFormat="1" ht="63.75" x14ac:dyDescent="0.2">
      <c r="A42" s="127" t="s">
        <v>104</v>
      </c>
      <c r="B42" s="128"/>
      <c r="C42" s="97">
        <v>0.58333333333333337</v>
      </c>
      <c r="D42" s="97">
        <v>0.625</v>
      </c>
      <c r="E42" s="84" t="s">
        <v>36</v>
      </c>
      <c r="F42" s="40">
        <f t="shared" si="0"/>
        <v>0</v>
      </c>
      <c r="G42" s="29"/>
      <c r="H42" s="29"/>
      <c r="I42" s="29"/>
      <c r="J42" s="29"/>
      <c r="K42" s="29"/>
      <c r="L42" s="29"/>
      <c r="M42" s="29"/>
      <c r="N42" s="29"/>
    </row>
    <row r="43" spans="1:44" ht="76.5" x14ac:dyDescent="0.2">
      <c r="A43" s="127" t="s">
        <v>105</v>
      </c>
      <c r="B43" s="128"/>
      <c r="C43" s="97">
        <v>0.58333333333333337</v>
      </c>
      <c r="D43" s="98">
        <v>0.625</v>
      </c>
      <c r="E43" s="103" t="s">
        <v>37</v>
      </c>
      <c r="F43" s="40">
        <f t="shared" si="0"/>
        <v>0</v>
      </c>
      <c r="G43" s="65"/>
      <c r="H43" s="65"/>
      <c r="I43" s="65"/>
      <c r="J43" s="65"/>
    </row>
    <row r="44" spans="1:44" s="64" customFormat="1" ht="51" x14ac:dyDescent="0.2">
      <c r="A44" s="127" t="s">
        <v>106</v>
      </c>
      <c r="B44" s="128"/>
      <c r="C44" s="97">
        <v>0.63541666666666663</v>
      </c>
      <c r="D44" s="98">
        <v>0.65625</v>
      </c>
      <c r="E44" s="84" t="s">
        <v>38</v>
      </c>
      <c r="F44" s="40">
        <f t="shared" si="0"/>
        <v>0</v>
      </c>
      <c r="G44" s="66"/>
      <c r="H44" s="66"/>
      <c r="I44" s="66"/>
      <c r="J44" s="68"/>
      <c r="K44" s="28"/>
      <c r="L44" s="29"/>
      <c r="M44" s="29"/>
      <c r="N44" s="29"/>
    </row>
    <row r="45" spans="1:44" ht="89.25" x14ac:dyDescent="0.2">
      <c r="A45" s="94" t="s">
        <v>145</v>
      </c>
      <c r="B45" s="128"/>
      <c r="C45" s="97">
        <v>0.63541666666666663</v>
      </c>
      <c r="D45" s="97">
        <v>0.67708333333333337</v>
      </c>
      <c r="E45" s="84" t="s">
        <v>82</v>
      </c>
      <c r="F45" s="40">
        <f t="shared" si="0"/>
        <v>0</v>
      </c>
    </row>
    <row r="46" spans="1:44" ht="63.75" x14ac:dyDescent="0.2">
      <c r="A46" s="127" t="s">
        <v>107</v>
      </c>
      <c r="B46" s="23"/>
      <c r="C46" s="97">
        <v>0.65625</v>
      </c>
      <c r="D46" s="97">
        <v>0.67708333333333337</v>
      </c>
      <c r="E46" s="84" t="s">
        <v>39</v>
      </c>
      <c r="F46" s="40">
        <f t="shared" si="0"/>
        <v>0</v>
      </c>
    </row>
    <row r="47" spans="1:44" ht="102" x14ac:dyDescent="0.2">
      <c r="A47" s="127" t="s">
        <v>108</v>
      </c>
      <c r="B47" s="23"/>
      <c r="C47" s="97">
        <v>0.63541666666666663</v>
      </c>
      <c r="D47" s="97">
        <v>0.67708333333333337</v>
      </c>
      <c r="E47" s="84" t="s">
        <v>40</v>
      </c>
      <c r="F47" s="40">
        <f t="shared" si="0"/>
        <v>0</v>
      </c>
    </row>
    <row r="48" spans="1:44" s="26" customFormat="1" ht="76.5" x14ac:dyDescent="0.2">
      <c r="A48" s="127" t="s">
        <v>109</v>
      </c>
      <c r="B48" s="23"/>
      <c r="C48" s="97">
        <v>0.6875</v>
      </c>
      <c r="D48" s="97">
        <v>0.72916666666666663</v>
      </c>
      <c r="E48" s="84" t="s">
        <v>41</v>
      </c>
      <c r="F48" s="40">
        <f t="shared" si="0"/>
        <v>0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ht="63.75" x14ac:dyDescent="0.2">
      <c r="A49" s="127" t="s">
        <v>110</v>
      </c>
      <c r="B49" s="128"/>
      <c r="C49" s="97">
        <v>0.6875</v>
      </c>
      <c r="D49" s="97">
        <v>0.72916666666666663</v>
      </c>
      <c r="E49" s="84" t="s">
        <v>42</v>
      </c>
      <c r="F49" s="40">
        <f t="shared" si="0"/>
        <v>0</v>
      </c>
    </row>
    <row r="50" spans="1:44" ht="115.5" thickBot="1" x14ac:dyDescent="0.25">
      <c r="A50" s="125" t="s">
        <v>111</v>
      </c>
      <c r="B50" s="128"/>
      <c r="C50" s="97">
        <v>0.6875</v>
      </c>
      <c r="D50" s="97">
        <v>0.72916666666666663</v>
      </c>
      <c r="E50" s="84" t="s">
        <v>43</v>
      </c>
      <c r="F50" s="40">
        <f t="shared" si="0"/>
        <v>0</v>
      </c>
      <c r="G50" s="44"/>
    </row>
    <row r="51" spans="1:44" ht="13.5" thickBot="1" x14ac:dyDescent="0.25">
      <c r="A51" s="28"/>
      <c r="B51" s="23"/>
      <c r="C51" s="122"/>
      <c r="D51" s="123"/>
      <c r="E51" s="124" t="s">
        <v>87</v>
      </c>
      <c r="F51" s="118">
        <f>SUM(F32:F50)</f>
        <v>0</v>
      </c>
      <c r="G51" s="44"/>
    </row>
    <row r="52" spans="1:44" x14ac:dyDescent="0.2">
      <c r="A52" s="28"/>
      <c r="B52" s="23"/>
      <c r="C52" s="99"/>
      <c r="D52" s="100"/>
      <c r="E52" s="84"/>
      <c r="G52" s="44"/>
    </row>
    <row r="53" spans="1:44" x14ac:dyDescent="0.2">
      <c r="A53" s="108" t="s">
        <v>70</v>
      </c>
      <c r="B53" s="107">
        <v>43397</v>
      </c>
      <c r="C53" s="87"/>
      <c r="D53" s="104"/>
      <c r="E53" s="106" t="s">
        <v>69</v>
      </c>
      <c r="F53" s="105"/>
    </row>
    <row r="54" spans="1:44" ht="51" x14ac:dyDescent="0.2">
      <c r="A54" s="94" t="s">
        <v>112</v>
      </c>
      <c r="B54" s="128"/>
      <c r="C54" s="97">
        <v>0.33333333333333331</v>
      </c>
      <c r="D54" s="97">
        <v>0.375</v>
      </c>
      <c r="E54" s="84" t="s">
        <v>44</v>
      </c>
      <c r="F54" s="40">
        <f t="shared" si="0"/>
        <v>0</v>
      </c>
    </row>
    <row r="55" spans="1:44" ht="51" x14ac:dyDescent="0.2">
      <c r="A55" s="94" t="s">
        <v>113</v>
      </c>
      <c r="B55" s="128"/>
      <c r="C55" s="97">
        <v>0.33333333333333331</v>
      </c>
      <c r="D55" s="97">
        <v>0.375</v>
      </c>
      <c r="E55" s="84" t="s">
        <v>45</v>
      </c>
      <c r="F55" s="40">
        <f t="shared" si="0"/>
        <v>0</v>
      </c>
      <c r="G55" s="65"/>
      <c r="H55" s="65"/>
      <c r="I55" s="67"/>
      <c r="J55" s="70"/>
    </row>
    <row r="56" spans="1:44" ht="76.5" x14ac:dyDescent="0.2">
      <c r="A56" s="94" t="s">
        <v>114</v>
      </c>
      <c r="B56" s="128"/>
      <c r="C56" s="97">
        <v>0.33333333333333331</v>
      </c>
      <c r="D56" s="97">
        <v>0.375</v>
      </c>
      <c r="E56" s="84" t="s">
        <v>46</v>
      </c>
      <c r="F56" s="40">
        <f t="shared" si="0"/>
        <v>0</v>
      </c>
    </row>
    <row r="57" spans="1:44" ht="63.75" x14ac:dyDescent="0.2">
      <c r="A57" s="94" t="s">
        <v>115</v>
      </c>
      <c r="B57" s="128"/>
      <c r="C57" s="97">
        <v>0.38541666666666669</v>
      </c>
      <c r="D57" s="97">
        <v>0.42708333333333331</v>
      </c>
      <c r="E57" s="84" t="s">
        <v>47</v>
      </c>
      <c r="F57" s="40">
        <f t="shared" si="0"/>
        <v>0</v>
      </c>
    </row>
    <row r="58" spans="1:44" s="29" customFormat="1" ht="38.25" x14ac:dyDescent="0.2">
      <c r="A58" s="94" t="s">
        <v>116</v>
      </c>
      <c r="B58" s="128"/>
      <c r="C58" s="97">
        <v>0.38541666666666669</v>
      </c>
      <c r="D58" s="97">
        <v>0.40625</v>
      </c>
      <c r="E58" s="84" t="s">
        <v>48</v>
      </c>
      <c r="F58" s="40">
        <f t="shared" si="0"/>
        <v>0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s="7" customFormat="1" ht="89.25" x14ac:dyDescent="0.2">
      <c r="A59" s="94" t="s">
        <v>117</v>
      </c>
      <c r="B59" s="128"/>
      <c r="C59" s="97">
        <v>0.40625</v>
      </c>
      <c r="D59" s="97">
        <v>0.42708333333333331</v>
      </c>
      <c r="E59" s="84" t="s">
        <v>49</v>
      </c>
      <c r="F59" s="40">
        <f t="shared" si="0"/>
        <v>0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ht="76.5" x14ac:dyDescent="0.2">
      <c r="A60" s="94" t="s">
        <v>118</v>
      </c>
      <c r="B60" s="128"/>
      <c r="C60" s="97">
        <v>0.38541666666666669</v>
      </c>
      <c r="D60" s="97">
        <v>0.42708333333333331</v>
      </c>
      <c r="E60" s="84" t="s">
        <v>50</v>
      </c>
      <c r="F60" s="40">
        <f t="shared" si="0"/>
        <v>0</v>
      </c>
    </row>
    <row r="61" spans="1:44" s="24" customFormat="1" ht="63.75" x14ac:dyDescent="0.2">
      <c r="A61" s="94" t="s">
        <v>119</v>
      </c>
      <c r="B61" s="128"/>
      <c r="C61" s="97">
        <v>0.4375</v>
      </c>
      <c r="D61" s="97">
        <v>0.47916666666666669</v>
      </c>
      <c r="E61" s="84" t="s">
        <v>51</v>
      </c>
      <c r="F61" s="40">
        <f t="shared" si="0"/>
        <v>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s="24" customFormat="1" ht="63.75" x14ac:dyDescent="0.2">
      <c r="A62" s="94" t="s">
        <v>120</v>
      </c>
      <c r="B62" s="128"/>
      <c r="C62" s="97">
        <v>0.4375</v>
      </c>
      <c r="D62" s="97">
        <v>0.47916666666666669</v>
      </c>
      <c r="E62" s="110" t="s">
        <v>52</v>
      </c>
      <c r="F62" s="40">
        <f t="shared" si="0"/>
        <v>0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</row>
    <row r="63" spans="1:44" s="24" customFormat="1" ht="83.25" customHeight="1" x14ac:dyDescent="0.2">
      <c r="A63" s="94" t="s">
        <v>121</v>
      </c>
      <c r="B63" s="128"/>
      <c r="C63" s="101">
        <v>0.4375</v>
      </c>
      <c r="D63" s="101">
        <v>0.47916666666666669</v>
      </c>
      <c r="E63" s="111" t="s">
        <v>53</v>
      </c>
      <c r="F63" s="40">
        <f t="shared" si="0"/>
        <v>0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1:44" s="22" customFormat="1" ht="76.5" x14ac:dyDescent="0.2">
      <c r="A64" s="94" t="s">
        <v>122</v>
      </c>
      <c r="B64" s="130"/>
      <c r="C64" s="97">
        <v>0.48958333333333331</v>
      </c>
      <c r="D64" s="97">
        <v>0.51041666666666663</v>
      </c>
      <c r="E64" s="109" t="s">
        <v>54</v>
      </c>
      <c r="F64" s="40">
        <f t="shared" si="0"/>
        <v>0</v>
      </c>
    </row>
    <row r="65" spans="1:11" ht="76.5" x14ac:dyDescent="0.2">
      <c r="A65" s="94" t="s">
        <v>149</v>
      </c>
      <c r="B65" s="128"/>
      <c r="C65" s="97">
        <v>0.48958333333333331</v>
      </c>
      <c r="D65" s="97">
        <v>0.51041666666666663</v>
      </c>
      <c r="E65" s="84" t="s">
        <v>55</v>
      </c>
      <c r="F65" s="40">
        <f t="shared" si="0"/>
        <v>0</v>
      </c>
    </row>
    <row r="66" spans="1:11" ht="51" x14ac:dyDescent="0.2">
      <c r="A66" s="94" t="s">
        <v>123</v>
      </c>
      <c r="B66" s="128"/>
      <c r="C66" s="97">
        <v>0.48958333333333331</v>
      </c>
      <c r="D66" s="97">
        <v>0.51041666666666663</v>
      </c>
      <c r="E66" s="84" t="s">
        <v>56</v>
      </c>
      <c r="F66" s="40">
        <f t="shared" si="0"/>
        <v>0</v>
      </c>
    </row>
    <row r="67" spans="1:11" ht="25.5" x14ac:dyDescent="0.2">
      <c r="A67" s="94" t="s">
        <v>124</v>
      </c>
      <c r="B67" s="128"/>
      <c r="C67" s="97">
        <v>0.51041666666666663</v>
      </c>
      <c r="D67" s="97">
        <v>0.53125</v>
      </c>
      <c r="E67" s="84" t="s">
        <v>57</v>
      </c>
      <c r="F67" s="40">
        <f t="shared" ref="F67:F72" si="1">(D67-C67)*B67*24</f>
        <v>0</v>
      </c>
    </row>
    <row r="68" spans="1:11" ht="102" x14ac:dyDescent="0.2">
      <c r="A68" s="94" t="s">
        <v>125</v>
      </c>
      <c r="B68" s="128"/>
      <c r="C68" s="97">
        <v>0.51041666666666663</v>
      </c>
      <c r="D68" s="97">
        <v>0.53125</v>
      </c>
      <c r="E68" s="84" t="s">
        <v>58</v>
      </c>
      <c r="F68" s="40">
        <f t="shared" si="1"/>
        <v>0</v>
      </c>
    </row>
    <row r="69" spans="1:11" ht="63.75" x14ac:dyDescent="0.2">
      <c r="A69" s="94" t="s">
        <v>126</v>
      </c>
      <c r="B69" s="128"/>
      <c r="C69" s="97">
        <v>0.51041666666666663</v>
      </c>
      <c r="D69" s="97">
        <v>0.53125</v>
      </c>
      <c r="E69" s="84" t="s">
        <v>59</v>
      </c>
      <c r="F69" s="40">
        <f t="shared" si="1"/>
        <v>0</v>
      </c>
    </row>
    <row r="70" spans="1:11" ht="38.25" x14ac:dyDescent="0.2">
      <c r="A70" s="94" t="s">
        <v>127</v>
      </c>
      <c r="B70" s="128"/>
      <c r="C70" s="97">
        <v>0.64583333333333337</v>
      </c>
      <c r="D70" s="97">
        <v>0.6875</v>
      </c>
      <c r="E70" s="84" t="s">
        <v>60</v>
      </c>
      <c r="F70" s="40">
        <f t="shared" si="1"/>
        <v>0</v>
      </c>
    </row>
    <row r="71" spans="1:11" ht="25.5" x14ac:dyDescent="0.2">
      <c r="A71" s="94" t="s">
        <v>128</v>
      </c>
      <c r="B71" s="128"/>
      <c r="C71" s="97">
        <v>0.64583333333333337</v>
      </c>
      <c r="D71" s="97">
        <v>0.66666666666666663</v>
      </c>
      <c r="E71" s="84" t="s">
        <v>61</v>
      </c>
      <c r="F71" s="40">
        <f t="shared" si="1"/>
        <v>0</v>
      </c>
      <c r="G71" s="76"/>
      <c r="H71" s="76"/>
      <c r="I71" s="76"/>
      <c r="J71" s="76"/>
      <c r="K71" s="76"/>
    </row>
    <row r="72" spans="1:11" s="75" customFormat="1" ht="51" x14ac:dyDescent="0.2">
      <c r="A72" s="94" t="s">
        <v>129</v>
      </c>
      <c r="B72" s="128"/>
      <c r="C72" s="97">
        <v>0.64583333333333337</v>
      </c>
      <c r="D72" s="97">
        <v>0.6875</v>
      </c>
      <c r="E72" s="84" t="s">
        <v>62</v>
      </c>
      <c r="F72" s="89">
        <f t="shared" si="1"/>
        <v>0</v>
      </c>
      <c r="G72" s="77"/>
      <c r="H72" s="79"/>
      <c r="I72" s="81"/>
      <c r="J72" s="81"/>
      <c r="K72" s="80"/>
    </row>
    <row r="73" spans="1:11" ht="25.5" x14ac:dyDescent="0.2">
      <c r="A73" s="94" t="s">
        <v>130</v>
      </c>
      <c r="B73" s="128"/>
      <c r="C73" s="97">
        <v>0.66666666666666663</v>
      </c>
      <c r="D73" s="97">
        <v>0.6875</v>
      </c>
      <c r="E73" s="84" t="s">
        <v>63</v>
      </c>
      <c r="F73" s="69">
        <f t="shared" ref="F73:F97" si="2">(D73-C73)*B73*24</f>
        <v>0</v>
      </c>
      <c r="G73" s="78"/>
      <c r="H73" s="81"/>
      <c r="I73" s="81"/>
      <c r="J73" s="81"/>
    </row>
    <row r="74" spans="1:11" ht="89.25" x14ac:dyDescent="0.2">
      <c r="A74" s="94" t="s">
        <v>131</v>
      </c>
      <c r="B74" s="128"/>
      <c r="C74" s="97">
        <v>0.69791666666666663</v>
      </c>
      <c r="D74" s="97">
        <v>0.71875</v>
      </c>
      <c r="E74" s="84" t="s">
        <v>64</v>
      </c>
      <c r="F74" s="69">
        <f t="shared" si="2"/>
        <v>0</v>
      </c>
      <c r="G74" s="65"/>
    </row>
    <row r="75" spans="1:11" ht="63.75" x14ac:dyDescent="0.2">
      <c r="A75" s="94" t="s">
        <v>126</v>
      </c>
      <c r="B75" s="128"/>
      <c r="C75" s="97">
        <v>0.69791666666666663</v>
      </c>
      <c r="D75" s="97">
        <v>0.73958333333333337</v>
      </c>
      <c r="E75" s="84" t="s">
        <v>65</v>
      </c>
      <c r="F75" s="73">
        <f t="shared" si="2"/>
        <v>0</v>
      </c>
      <c r="G75" s="74"/>
      <c r="H75" s="65"/>
      <c r="I75" s="65"/>
      <c r="J75" s="65"/>
    </row>
    <row r="76" spans="1:11" ht="102" x14ac:dyDescent="0.2">
      <c r="A76" s="94" t="s">
        <v>132</v>
      </c>
      <c r="B76" s="128"/>
      <c r="C76" s="97">
        <v>0.69791666666666663</v>
      </c>
      <c r="D76" s="97">
        <v>0.73958333333333337</v>
      </c>
      <c r="E76" s="84" t="s">
        <v>66</v>
      </c>
      <c r="F76" s="73">
        <f t="shared" si="2"/>
        <v>0</v>
      </c>
      <c r="G76" s="74"/>
      <c r="H76" s="74"/>
      <c r="I76" s="74"/>
      <c r="J76" s="74"/>
    </row>
    <row r="77" spans="1:11" ht="90" thickBot="1" x14ac:dyDescent="0.25">
      <c r="A77" s="94" t="s">
        <v>131</v>
      </c>
      <c r="B77" s="128"/>
      <c r="C77" s="97">
        <v>0.71875</v>
      </c>
      <c r="D77" s="97">
        <v>0.73958333333333337</v>
      </c>
      <c r="E77" s="84" t="s">
        <v>67</v>
      </c>
      <c r="F77" s="112">
        <f t="shared" si="2"/>
        <v>0</v>
      </c>
      <c r="H77" s="74"/>
      <c r="I77" s="74"/>
      <c r="J77" s="74"/>
    </row>
    <row r="78" spans="1:11" ht="13.5" thickBot="1" x14ac:dyDescent="0.25">
      <c r="A78" s="72"/>
      <c r="B78" s="18"/>
      <c r="C78" s="115"/>
      <c r="D78" s="116"/>
      <c r="E78" s="117" t="s">
        <v>88</v>
      </c>
      <c r="F78" s="118">
        <f>SUM(F54:F77)</f>
        <v>0</v>
      </c>
      <c r="H78" s="74"/>
      <c r="I78" s="74"/>
      <c r="J78" s="74"/>
    </row>
    <row r="79" spans="1:11" x14ac:dyDescent="0.2">
      <c r="A79" s="28"/>
      <c r="B79" s="18"/>
      <c r="C79" s="82"/>
      <c r="D79" s="83"/>
      <c r="E79" s="84"/>
    </row>
    <row r="80" spans="1:11" x14ac:dyDescent="0.2">
      <c r="A80" s="113" t="s">
        <v>70</v>
      </c>
      <c r="B80" s="88">
        <v>43398</v>
      </c>
      <c r="C80" s="87"/>
      <c r="D80" s="104"/>
      <c r="E80" s="106" t="s">
        <v>25</v>
      </c>
      <c r="F80" s="105"/>
    </row>
    <row r="81" spans="1:6" ht="102" x14ac:dyDescent="0.2">
      <c r="A81" s="94" t="s">
        <v>150</v>
      </c>
      <c r="B81" s="128"/>
      <c r="C81" s="97">
        <v>0.33333333333333331</v>
      </c>
      <c r="D81" s="97">
        <v>0.375</v>
      </c>
      <c r="E81" s="84" t="s">
        <v>71</v>
      </c>
      <c r="F81" s="40">
        <f t="shared" si="2"/>
        <v>0</v>
      </c>
    </row>
    <row r="82" spans="1:6" ht="47.25" customHeight="1" x14ac:dyDescent="0.2">
      <c r="A82" s="94" t="s">
        <v>133</v>
      </c>
      <c r="B82" s="128"/>
      <c r="C82" s="97">
        <v>0.33333333333333331</v>
      </c>
      <c r="D82" s="97">
        <v>0.375</v>
      </c>
      <c r="E82" s="84" t="s">
        <v>84</v>
      </c>
      <c r="F82" s="40">
        <f t="shared" si="2"/>
        <v>0</v>
      </c>
    </row>
    <row r="83" spans="1:6" ht="57.75" customHeight="1" x14ac:dyDescent="0.2">
      <c r="A83" s="94" t="s">
        <v>134</v>
      </c>
      <c r="B83" s="128"/>
      <c r="C83" s="97">
        <v>0.33333333333333331</v>
      </c>
      <c r="D83" s="97">
        <v>0.35416666666666669</v>
      </c>
      <c r="E83" s="84" t="s">
        <v>86</v>
      </c>
      <c r="F83" s="40">
        <f t="shared" si="2"/>
        <v>0</v>
      </c>
    </row>
    <row r="84" spans="1:6" ht="63.75" x14ac:dyDescent="0.2">
      <c r="A84" s="94" t="s">
        <v>135</v>
      </c>
      <c r="B84" s="128"/>
      <c r="C84" s="97">
        <v>0.35416666666666669</v>
      </c>
      <c r="D84" s="97">
        <v>0.375</v>
      </c>
      <c r="E84" s="84" t="s">
        <v>72</v>
      </c>
      <c r="F84" s="40">
        <f t="shared" si="2"/>
        <v>0</v>
      </c>
    </row>
    <row r="85" spans="1:6" ht="51" x14ac:dyDescent="0.2">
      <c r="A85" s="94" t="s">
        <v>136</v>
      </c>
      <c r="B85" s="128"/>
      <c r="C85" s="97">
        <v>0.38541666666666669</v>
      </c>
      <c r="D85" s="97">
        <v>0.42708333333333331</v>
      </c>
      <c r="E85" s="84" t="s">
        <v>73</v>
      </c>
      <c r="F85" s="40">
        <f t="shared" si="2"/>
        <v>0</v>
      </c>
    </row>
    <row r="86" spans="1:6" ht="89.25" x14ac:dyDescent="0.2">
      <c r="A86" s="94" t="s">
        <v>137</v>
      </c>
      <c r="B86" s="128"/>
      <c r="C86" s="97">
        <v>0.38541666666666669</v>
      </c>
      <c r="D86" s="97">
        <v>0.40625</v>
      </c>
      <c r="E86" s="84" t="s">
        <v>74</v>
      </c>
      <c r="F86" s="40">
        <f t="shared" si="2"/>
        <v>0</v>
      </c>
    </row>
    <row r="87" spans="1:6" ht="102" x14ac:dyDescent="0.2">
      <c r="A87" s="94" t="s">
        <v>138</v>
      </c>
      <c r="B87" s="128"/>
      <c r="C87" s="97">
        <v>0.38541666666666669</v>
      </c>
      <c r="D87" s="97">
        <v>0.40625</v>
      </c>
      <c r="E87" s="84" t="s">
        <v>75</v>
      </c>
      <c r="F87" s="40">
        <f t="shared" si="2"/>
        <v>0</v>
      </c>
    </row>
    <row r="88" spans="1:6" ht="51" x14ac:dyDescent="0.2">
      <c r="A88" s="94" t="s">
        <v>139</v>
      </c>
      <c r="B88" s="128"/>
      <c r="C88" s="97">
        <v>0.40625</v>
      </c>
      <c r="D88" s="97">
        <v>0.42708333333333331</v>
      </c>
      <c r="E88" s="84" t="s">
        <v>76</v>
      </c>
      <c r="F88" s="40">
        <f t="shared" si="2"/>
        <v>0</v>
      </c>
    </row>
    <row r="89" spans="1:6" ht="63.75" x14ac:dyDescent="0.2">
      <c r="A89" s="94" t="s">
        <v>140</v>
      </c>
      <c r="B89" s="128"/>
      <c r="C89" s="97">
        <v>0.40625</v>
      </c>
      <c r="D89" s="97">
        <v>0.42708333333333331</v>
      </c>
      <c r="E89" s="84" t="s">
        <v>77</v>
      </c>
      <c r="F89" s="40">
        <f t="shared" si="2"/>
        <v>0</v>
      </c>
    </row>
    <row r="90" spans="1:6" ht="63.75" x14ac:dyDescent="0.2">
      <c r="A90" s="94" t="s">
        <v>141</v>
      </c>
      <c r="B90" s="128"/>
      <c r="C90" s="97">
        <v>0.4375</v>
      </c>
      <c r="D90" s="97">
        <v>0.47916666666666669</v>
      </c>
      <c r="E90" s="84" t="s">
        <v>78</v>
      </c>
      <c r="F90" s="40">
        <f t="shared" si="2"/>
        <v>0</v>
      </c>
    </row>
    <row r="91" spans="1:6" ht="38.25" x14ac:dyDescent="0.2">
      <c r="A91" s="94" t="s">
        <v>142</v>
      </c>
      <c r="B91" s="128"/>
      <c r="C91" s="97">
        <v>0.4375</v>
      </c>
      <c r="D91" s="97">
        <v>0.45833333333333331</v>
      </c>
      <c r="E91" s="84" t="s">
        <v>79</v>
      </c>
      <c r="F91" s="40">
        <f t="shared" si="2"/>
        <v>0</v>
      </c>
    </row>
    <row r="92" spans="1:6" ht="38.25" x14ac:dyDescent="0.2">
      <c r="A92" s="94" t="s">
        <v>143</v>
      </c>
      <c r="B92" s="128"/>
      <c r="C92" s="97">
        <v>0.4375</v>
      </c>
      <c r="D92" s="97">
        <v>0.45833333333333331</v>
      </c>
      <c r="E92" s="84" t="s">
        <v>80</v>
      </c>
      <c r="F92" s="40">
        <f t="shared" si="2"/>
        <v>0</v>
      </c>
    </row>
    <row r="93" spans="1:6" ht="25.5" x14ac:dyDescent="0.2">
      <c r="A93" s="94" t="s">
        <v>144</v>
      </c>
      <c r="B93" s="128"/>
      <c r="C93" s="97">
        <v>0.45833333333333331</v>
      </c>
      <c r="D93" s="97">
        <v>0.47916666666666669</v>
      </c>
      <c r="E93" s="84" t="s">
        <v>81</v>
      </c>
      <c r="F93" s="40">
        <f t="shared" si="2"/>
        <v>0</v>
      </c>
    </row>
    <row r="94" spans="1:6" ht="89.25" x14ac:dyDescent="0.2">
      <c r="A94" s="94" t="s">
        <v>145</v>
      </c>
      <c r="B94" s="128"/>
      <c r="C94" s="97">
        <v>0.45833333333333331</v>
      </c>
      <c r="D94" s="97">
        <v>0.47916666666666669</v>
      </c>
      <c r="E94" s="84" t="s">
        <v>82</v>
      </c>
      <c r="F94" s="40">
        <f t="shared" si="2"/>
        <v>0</v>
      </c>
    </row>
    <row r="95" spans="1:6" ht="51" x14ac:dyDescent="0.2">
      <c r="A95" s="94" t="s">
        <v>146</v>
      </c>
      <c r="B95" s="128"/>
      <c r="C95" s="97">
        <v>0.48958333333333331</v>
      </c>
      <c r="D95" s="97">
        <v>0.53125</v>
      </c>
      <c r="E95" s="84" t="s">
        <v>85</v>
      </c>
      <c r="F95" s="40">
        <f t="shared" si="2"/>
        <v>0</v>
      </c>
    </row>
    <row r="96" spans="1:6" ht="89.25" x14ac:dyDescent="0.2">
      <c r="A96" s="94" t="s">
        <v>147</v>
      </c>
      <c r="B96" s="128"/>
      <c r="C96" s="97">
        <v>0.48958333333333331</v>
      </c>
      <c r="D96" s="97">
        <v>0.53125</v>
      </c>
      <c r="E96" s="84" t="s">
        <v>83</v>
      </c>
      <c r="F96" s="40">
        <f t="shared" si="2"/>
        <v>0</v>
      </c>
    </row>
    <row r="97" spans="1:6" ht="26.25" thickBot="1" x14ac:dyDescent="0.25">
      <c r="A97" s="94" t="s">
        <v>148</v>
      </c>
      <c r="B97" s="128"/>
      <c r="C97" s="114">
        <v>0.48958333333333331</v>
      </c>
      <c r="D97" s="101">
        <v>0.53125</v>
      </c>
      <c r="E97" s="86" t="s">
        <v>89</v>
      </c>
      <c r="F97" s="40">
        <f t="shared" si="2"/>
        <v>0</v>
      </c>
    </row>
    <row r="98" spans="1:6" ht="13.5" thickBot="1" x14ac:dyDescent="0.25">
      <c r="C98" s="119"/>
      <c r="D98" s="119"/>
      <c r="E98" s="120" t="s">
        <v>90</v>
      </c>
      <c r="F98" s="121">
        <f>SUM(F81:F97)</f>
        <v>0</v>
      </c>
    </row>
    <row r="99" spans="1:6" ht="13.5" thickBot="1" x14ac:dyDescent="0.25">
      <c r="E99" s="90" t="s">
        <v>93</v>
      </c>
      <c r="F99" s="91">
        <f>F51+F78+F98</f>
        <v>0</v>
      </c>
    </row>
    <row r="100" spans="1:6" ht="13.5" thickBot="1" x14ac:dyDescent="0.25">
      <c r="E100" s="92" t="s">
        <v>20</v>
      </c>
      <c r="F100" s="93">
        <f>F99/10</f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2018-11-02T15:56:04Z</dcterms:modified>
</cp:coreProperties>
</file>