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OOLS_IDEAS_GATE\IDEAS 2018\"/>
    </mc:Choice>
  </mc:AlternateContent>
  <xr:revisionPtr revIDLastSave="0" documentId="13_ncr:1_{0AC8A541-BD56-42CC-B8A1-6ADED731A6D5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09" i="1" l="1"/>
  <c r="G33" i="1"/>
  <c r="G32" i="1"/>
  <c r="G31" i="1"/>
  <c r="G126" i="1" l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46" i="1"/>
  <c r="G41" i="1"/>
  <c r="G42" i="1"/>
  <c r="G43" i="1"/>
  <c r="G44" i="1"/>
  <c r="G45" i="1"/>
  <c r="G47" i="1"/>
  <c r="G48" i="1"/>
  <c r="G49" i="1"/>
  <c r="G50" i="1"/>
  <c r="G51" i="1"/>
  <c r="G52" i="1"/>
  <c r="G53" i="1"/>
  <c r="G38" i="1"/>
  <c r="G39" i="1"/>
  <c r="G40" i="1"/>
  <c r="G201" i="1" l="1"/>
  <c r="G57" i="1" l="1"/>
  <c r="G123" i="1" s="1"/>
  <c r="G37" i="1"/>
  <c r="G35" i="1" l="1"/>
  <c r="G55" i="1" s="1"/>
  <c r="G125" i="1" l="1"/>
  <c r="G188" i="1" s="1"/>
  <c r="G199" i="1" l="1"/>
  <c r="G190" i="1"/>
  <c r="G191" i="1"/>
  <c r="G192" i="1"/>
  <c r="G193" i="1"/>
  <c r="G194" i="1"/>
  <c r="G195" i="1"/>
  <c r="G196" i="1"/>
  <c r="G197" i="1"/>
  <c r="G198" i="1"/>
  <c r="G200" i="1"/>
  <c r="G203" i="1" l="1"/>
  <c r="G205" i="1" l="1"/>
  <c r="E8" i="1" s="1"/>
  <c r="G204" i="1"/>
  <c r="E7" i="1" s="1"/>
</calcChain>
</file>

<file path=xl/sharedStrings.xml><?xml version="1.0" encoding="utf-8"?>
<sst xmlns="http://schemas.openxmlformats.org/spreadsheetml/2006/main" count="368" uniqueCount="203">
  <si>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</si>
  <si>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</si>
  <si>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</si>
  <si>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</si>
  <si>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</si>
  <si>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</si>
  <si>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</si>
  <si>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</si>
  <si>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</si>
  <si>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</si>
  <si>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</si>
  <si>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</si>
  <si>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</si>
  <si>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</si>
  <si>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</si>
  <si>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</si>
  <si>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</si>
  <si>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</si>
  <si>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</si>
  <si>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</si>
  <si>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Culbreth 3</t>
  </si>
  <si>
    <t>Culbreth 4</t>
  </si>
  <si>
    <t>Parker Parlor</t>
  </si>
  <si>
    <t>St. Simons Island, Georgia</t>
  </si>
  <si>
    <t>Jones Craft</t>
  </si>
  <si>
    <t>Postal code</t>
  </si>
  <si>
    <t>Jones 2</t>
  </si>
  <si>
    <t>Jones 3</t>
  </si>
  <si>
    <t>Jones Auditorium</t>
  </si>
  <si>
    <t>Total Hours for Tuesday</t>
  </si>
  <si>
    <t>Ellie Harvey</t>
  </si>
  <si>
    <t>CEUS earned for Conference</t>
  </si>
  <si>
    <t>Total hours of instruction for Pre-Conference and Conference</t>
  </si>
  <si>
    <t>AAC Institute: 1100 Washington Ave Suite 317 Carnegie, PA 15106</t>
  </si>
  <si>
    <t>Strickland</t>
  </si>
  <si>
    <t>Culbreth 1</t>
  </si>
  <si>
    <t>Jones 1</t>
  </si>
  <si>
    <t>Culbreth 2</t>
  </si>
  <si>
    <t>Tabby</t>
  </si>
  <si>
    <t>Culbreth 6</t>
  </si>
  <si>
    <t>Pioneer</t>
  </si>
  <si>
    <t>Culbreth 5</t>
  </si>
  <si>
    <t>Differentiation in the Math Classrooms</t>
  </si>
  <si>
    <t>Culbreth 1&amp;2</t>
  </si>
  <si>
    <t>Accessible Social Media</t>
  </si>
  <si>
    <t>Tech Talks in the Tabby</t>
  </si>
  <si>
    <t>Building the Foundation for Financial Independence</t>
  </si>
  <si>
    <t>This is the inclusion classroom??!!</t>
  </si>
  <si>
    <t>Total Hours for Conference</t>
  </si>
  <si>
    <t>2018-IDEAS Conference</t>
  </si>
  <si>
    <t>Save the file using this file name model: 2018_IDEAS_Lastname_Firstname</t>
  </si>
  <si>
    <t>Wednesday June 6, 2018</t>
  </si>
  <si>
    <t>Thursday June 7, 2018</t>
  </si>
  <si>
    <t>Friday June 8, 2018</t>
  </si>
  <si>
    <t>Total Hours for Friday</t>
  </si>
  <si>
    <t xml:space="preserve">                                                                                                                                   Total Hours for Thursday</t>
  </si>
  <si>
    <t>Total Hours for Wednesday</t>
  </si>
  <si>
    <t>Foundations for Literacy - Early Literacy Curriculum for Students who are Deaf and Hard of Hearing</t>
  </si>
  <si>
    <t>The Q&amp;A Quandary: Interpreting Standardized Test Questions in ASL</t>
  </si>
  <si>
    <t>Georgia Hands and Voices ASTra</t>
  </si>
  <si>
    <t>Monday, June 4, 2018</t>
  </si>
  <si>
    <t>Total Hours for Monday</t>
  </si>
  <si>
    <t>Tuesday, June 5, 2018</t>
  </si>
  <si>
    <t>Putting the Pieces together: Transition and CTAE</t>
  </si>
  <si>
    <t>Opening Ceremony - General Session (Welcome/Keynote)</t>
  </si>
  <si>
    <t>Jones 4</t>
  </si>
  <si>
    <t>Discipline with Love and Logic, An Exposure</t>
  </si>
  <si>
    <t>Acceptance: Training Peer Mentors Evidence Based Practices</t>
  </si>
  <si>
    <t>Relate, Communicate, Educate - Strategies for all Learners</t>
  </si>
  <si>
    <t>Best Practices in Behavior Management for Students with Autism Spectrum Disorders</t>
  </si>
  <si>
    <t>The Nora Project - Teaching Empathy by Sparking Friendships</t>
  </si>
  <si>
    <t>AT for People with Sensory Disabilities</t>
  </si>
  <si>
    <t>GAA Resources in SLDS</t>
  </si>
  <si>
    <t>Taking Stock, Writing Meaningful Goals, &amp;Delivering Meaningful Activities for AAC in the Classroom</t>
  </si>
  <si>
    <t>Adapting Curriculum for Active Student Engagement</t>
  </si>
  <si>
    <t>Building Bridges to Connect the Dots</t>
  </si>
  <si>
    <t>Chaos or Calm? Key Strategies For Managing Complex Kids</t>
  </si>
  <si>
    <t>Supports and Resources for Professionals Serving D/HH and VI students.</t>
  </si>
  <si>
    <t>What is this ABA "thing"???</t>
  </si>
  <si>
    <t>The Intentional Classroom: Strategies to Promote Executive Functioning &amp; Self-Regulation</t>
  </si>
  <si>
    <t>AT For Students with Visual Disabilities</t>
  </si>
  <si>
    <t>Starting a Successful CBI/CBVI Program in a Rural Area</t>
  </si>
  <si>
    <t>Transforming Cell Phone Distractions into Personalized Learning Interactions.</t>
  </si>
  <si>
    <t>Number Line to 10,000,000 and Other Math Manipulatives, Including Low Vision and Braille</t>
  </si>
  <si>
    <t>Effectively using explicit instruction within Georgia’s Tiered Intervention Model</t>
  </si>
  <si>
    <t>Building a Village to Support Blind and Developmentally Disabled Children</t>
  </si>
  <si>
    <t>When Two Worlds Collide</t>
  </si>
  <si>
    <t>Haptics: An Introduction</t>
  </si>
  <si>
    <t>"In all my years..." Working with students in the classroom today.</t>
  </si>
  <si>
    <t>Transition Planning for Students with Autism Spectrum Disorder</t>
  </si>
  <si>
    <t>Using Templates to Create Curricular Materials: Make'nTake</t>
  </si>
  <si>
    <t>The Person Brain Model</t>
  </si>
  <si>
    <t>Set Your Stage to Engage!!</t>
  </si>
  <si>
    <t>Increase Standardized Scores &amp; Classroom Achievement with Technology</t>
  </si>
  <si>
    <t>Building Relationships and Friendships Across the Spectrum</t>
  </si>
  <si>
    <t>What Successful AT Looks Like</t>
  </si>
  <si>
    <t>Three Dimension Science Instruction</t>
  </si>
  <si>
    <t>Hidden in Plain Sight: the ADHD Inattentive Female</t>
  </si>
  <si>
    <t>Strategies for promoting transitions for students with IDD</t>
  </si>
  <si>
    <t>Power Partnering with Paraprofessionals</t>
  </si>
  <si>
    <t>Cortical Visual Impairment: It’s All About Complexity</t>
  </si>
  <si>
    <t>Winning the Battle Against Burnout: Strategies for Overcoming Compassion Fatigue</t>
  </si>
  <si>
    <t>Creating a Sensory Friendly Environment</t>
  </si>
  <si>
    <t>Power of Positive Practices in Preschool</t>
  </si>
  <si>
    <t>Perspective of a Special Education</t>
  </si>
  <si>
    <t>Wearable Technologies: What are they and how can they assist someone with a Disability</t>
  </si>
  <si>
    <t>Restorative Practices in the Therapeutic Class Room</t>
  </si>
  <si>
    <t>Models Made Quick and Easy</t>
  </si>
  <si>
    <t>SDI, UDL, and Authentic Assessment</t>
  </si>
  <si>
    <t>Survive and Adapt: Making one activity useful for several students and several units</t>
  </si>
  <si>
    <t>CoTeaching at it's Best Begins with A Conversation</t>
  </si>
  <si>
    <t>Children Who are Deaf or Hard of Hearing; Learning to Listen and Talk</t>
  </si>
  <si>
    <t>Breaking Down Communication: A Place to Start and Perspectives from an AAC User</t>
  </si>
  <si>
    <t>Classroom Portfolio-Google Classroom Style</t>
  </si>
  <si>
    <t>United Sound: Secondary Music Experiences for EVERY Child</t>
  </si>
  <si>
    <t>Positive Mental Health Part 1</t>
  </si>
  <si>
    <t>Involved, Informed and Included: Encouraging Self-Advocacy</t>
  </si>
  <si>
    <t>Inclusion of Students on GAA in the General Education Classroom</t>
  </si>
  <si>
    <t>Supercharge Your Classroom with Technology</t>
  </si>
  <si>
    <t>Neurologically Integrated Pictograph Mnemonics Transforms Beginning Literacy Acquisition</t>
  </si>
  <si>
    <t>Differentiation: Getting Out of the Ability Grouping Rut</t>
  </si>
  <si>
    <t>Supporting Fully Inclusive Lives for Transitioning Students Using AAC</t>
  </si>
  <si>
    <t>Cohesive Co-Teaching</t>
  </si>
  <si>
    <t>The Sensory-Motor Connection</t>
  </si>
  <si>
    <t>Communication and Visual Supports – Delving Deeper: Why and How</t>
  </si>
  <si>
    <t>What's In the Bag????</t>
  </si>
  <si>
    <t>Using Technology as an Aid</t>
  </si>
  <si>
    <t>How to incorporate skill based Assessments and project based Learning into your classroom</t>
  </si>
  <si>
    <t>Restoring “Explosive” Students: Strategies for Students with Chronically Challenging Behaviors</t>
  </si>
  <si>
    <t>Utilizing Technology to Improve Student and Classroom Achievement</t>
  </si>
  <si>
    <t>Putting Aided Language Into Practice</t>
  </si>
  <si>
    <t>Inquiry Based Lessons for Middle/High School</t>
  </si>
  <si>
    <t>College and Career Readiness with the Georgia Career Information System (GCIS)</t>
  </si>
  <si>
    <t>Stop Juggling &amp; Start Balancing: Collaborating with Service Providers to Create a Balanced Classroom</t>
  </si>
  <si>
    <t>What a language model really looks like in the classroom.</t>
  </si>
  <si>
    <r>
      <t>Three Dimension Science Instruction</t>
    </r>
    <r>
      <rPr>
        <b/>
        <sz val="10"/>
        <rFont val="Arial"/>
        <family val="2"/>
      </rPr>
      <t xml:space="preserve"> (Repeat)</t>
    </r>
  </si>
  <si>
    <r>
      <t xml:space="preserve">Adapting Curriculum for Active Student Engagement </t>
    </r>
    <r>
      <rPr>
        <b/>
        <sz val="10"/>
        <rFont val="Arial"/>
        <family val="2"/>
      </rPr>
      <t>(Repeat)</t>
    </r>
  </si>
  <si>
    <r>
      <t>Chaos or Calm? Key Strategies For Managing Complex Kids</t>
    </r>
    <r>
      <rPr>
        <b/>
        <sz val="10"/>
        <rFont val="Arial"/>
        <family val="2"/>
      </rPr>
      <t xml:space="preserve"> (Repeat)</t>
    </r>
  </si>
  <si>
    <r>
      <t xml:space="preserve">Differentiation in the Math Classrooms </t>
    </r>
    <r>
      <rPr>
        <b/>
        <sz val="10"/>
        <rFont val="Arial"/>
        <family val="2"/>
      </rPr>
      <t>(Repeat)</t>
    </r>
  </si>
  <si>
    <t>Specialized Instruction for SWD: Programs, strategies and interventions that work!</t>
  </si>
  <si>
    <t>The 4-Hour Work Week for Teachers</t>
  </si>
  <si>
    <t>Progress Monitoring - How to Save Time but Get Good Data!</t>
  </si>
  <si>
    <t>Using SLDS to better identify Students With Disability</t>
  </si>
  <si>
    <t>Self-Efficacy: The Link Between Motivation and Self-Regulated Learning</t>
  </si>
  <si>
    <t>A Crash Course in iOS Accessibility</t>
  </si>
  <si>
    <t>Increasing Active MOID/SID Student Engagement When Using Unique Learning Systems</t>
  </si>
  <si>
    <t>Give Me Some Space! Using HyperDocs to increase the independence of SWCD</t>
  </si>
  <si>
    <t>Special Education in the Virtual Setting</t>
  </si>
  <si>
    <t>A Simplistic and Realistic Approach to Diversify Learning</t>
  </si>
  <si>
    <t>How E-Portfolios can Assist in Transitioning from High School</t>
  </si>
  <si>
    <t>Collaboration is Key to Increasing Student Outcomes</t>
  </si>
  <si>
    <t>Do you want to build a snowman? How About Core Word Materials?</t>
  </si>
  <si>
    <t>A view of the needs of parents of children with Autism</t>
  </si>
  <si>
    <t>Coming Full Circle: Professionals &amp; Parents Preparing for Successful Outcomes</t>
  </si>
  <si>
    <t>Creating an effective BIP using FBA data</t>
  </si>
  <si>
    <t>Tools for Life and Excel @ GT: Connecting IPSE Students with AT</t>
  </si>
  <si>
    <t>Delight your Senses</t>
  </si>
  <si>
    <t>Leveraging Technology to Include, Engage and Inspire All Learners</t>
  </si>
  <si>
    <t>Misdiagnosis and Missed Opportunities: Language as a Missing Link in the Nexus of Student Outcomes</t>
  </si>
  <si>
    <t>Let's Make A Deal!</t>
  </si>
  <si>
    <t>Post-High School Transition Needs of Students with Disabilities</t>
  </si>
  <si>
    <t>It's WE, Not I</t>
  </si>
  <si>
    <t>You Can Identify It and Control It! - Make and Take</t>
  </si>
  <si>
    <t>Introduction to Ayurveda Mind-Body Practices for Stress Management</t>
  </si>
  <si>
    <t>Healthy relationships and sexual education for young adults with disabilities</t>
  </si>
  <si>
    <t>Reading as a problem solving/ higher order thinking skill</t>
  </si>
  <si>
    <t>Motivating Student with Growth vs Grading</t>
  </si>
  <si>
    <t>Rock the “House”…a few KEYS to PBIS</t>
  </si>
  <si>
    <t>Role of Social Emotional Learning in Developing Positive Behavior</t>
  </si>
  <si>
    <t>The Legal CliffsNotes of Assistve Technology</t>
  </si>
  <si>
    <t>Let's Cook and Read! Teaching literacy through Recipes!</t>
  </si>
  <si>
    <t>LINCS Vocabulary Strategies</t>
  </si>
  <si>
    <t>Accessible Math: Create It, Save It and Use It</t>
  </si>
  <si>
    <t>Active, Dependable, Differentiated (A.D.D.) Strategies for All Learners</t>
  </si>
  <si>
    <t>Road 2 Independence: Becoming the Driver of your Life's Journey</t>
  </si>
  <si>
    <t>Literacy Skills and Cortical Visual Impairment</t>
  </si>
  <si>
    <t>Letting Little Ones Love Literature</t>
  </si>
  <si>
    <t>GVRA Connection</t>
  </si>
  <si>
    <t>Visual Supports for Students with Autism Spectrum Disorder</t>
  </si>
  <si>
    <t>Social Skills Building: Teenagers &amp; Young Adults in Transition</t>
  </si>
  <si>
    <t>TEACHING GETS INTERRUPTED: So... What Are You Going to Do About It?</t>
  </si>
  <si>
    <t>Accessing Instructional Tools for Intervention in High School</t>
  </si>
  <si>
    <t>Data Collection</t>
  </si>
  <si>
    <t>Make Mornings Meaningful: Using Morning Meetings to teach Social Skills, IEP goals, and collect data</t>
  </si>
  <si>
    <t>Next-Generation AT - uPAR, Snap&amp;Read, and Co:Writer Universal</t>
  </si>
  <si>
    <t>Supporting Struggling Readers in Math</t>
  </si>
  <si>
    <t>Emblaze, Watch and Ramify: Both Hands on Teaching</t>
  </si>
  <si>
    <t>It Takes a Village: Preparing for Life after Age-Out</t>
  </si>
  <si>
    <t>Supporting Students Towards Good Heath: Health Literacy and Transition</t>
  </si>
  <si>
    <t>Books Within Reach: An overview of GLASS's services</t>
  </si>
  <si>
    <t>“Selfies” Stepping-Stones Towards College: Collaborative Paths With Students and Families</t>
  </si>
  <si>
    <t>Formative Assessment in the High School Special Education Classroom</t>
  </si>
  <si>
    <t>Breakout Edu for the adaptive classroom</t>
  </si>
  <si>
    <t>Practical Ideas to Keep Your Child Engaged During "Down Time"</t>
  </si>
  <si>
    <t>Constant Time Delay</t>
  </si>
  <si>
    <t>Must I Sit For This.</t>
  </si>
  <si>
    <t>STEM Across the Curriculum with Intellectual Disabled Students</t>
  </si>
  <si>
    <t>You want to put what student in my classroom???!!!</t>
  </si>
  <si>
    <t>Prevent! De-Escalate! Succeed!</t>
  </si>
  <si>
    <t>Behavior is the Key</t>
  </si>
  <si>
    <t>General Session - Closing</t>
  </si>
  <si>
    <t>06/04/2018- 06/08/2018</t>
  </si>
  <si>
    <t>Positive Mental Health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</si>
</sst>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4"/>
      <name val="Times New Roman"/>
      <family val="1"/>
    </font>
    <font>
      <u/>
      <sz val="12"/>
      <name val="Arial"/>
      <family val="2"/>
    </font>
    <font>
      <sz val="12"/>
      <name val="Arial"/>
      <family val="2"/>
    </font>
    <font>
      <b/>
      <u/>
      <sz val="22"/>
      <name val="Arial"/>
      <family val="2"/>
    </font>
    <font>
      <u/>
      <sz val="22"/>
      <name val="Arial"/>
      <family val="2"/>
    </font>
    <font>
      <u/>
      <sz val="16"/>
      <name val="Arial"/>
      <family val="2"/>
    </font>
    <font>
      <b/>
      <sz val="13.5"/>
      <color rgb="FF000000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 tint="0.79998168889431442"/>
      </bottom>
      <diagonal/>
    </border>
    <border>
      <left/>
      <right style="thin">
        <color indexed="64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hair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7" tint="0.79998168889431442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theme="4" tint="0.59999389629810485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theme="4" tint="0.59999389629810485"/>
      </right>
      <top style="medium">
        <color rgb="FF000000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medium">
        <color indexed="64"/>
      </bottom>
      <diagonal/>
    </border>
    <border>
      <left/>
      <right style="thin">
        <color theme="4" tint="0.59999389629810485"/>
      </right>
      <top style="hair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4" tint="0.59999389629810485"/>
      </right>
      <top style="thin">
        <color indexed="64"/>
      </top>
      <bottom/>
      <diagonal/>
    </border>
    <border>
      <left style="thin">
        <color indexed="64"/>
      </left>
      <right style="thin">
        <color theme="4" tint="0.59999389629810485"/>
      </right>
      <top style="thick">
        <color rgb="FF000000"/>
      </top>
      <bottom style="thin">
        <color indexed="64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59999389629810485"/>
      </top>
      <bottom style="thin">
        <color indexed="64"/>
      </bottom>
      <diagonal/>
    </border>
    <border>
      <left style="thin">
        <color theme="4" tint="0.59999389629810485"/>
      </left>
      <right style="thin">
        <color theme="7" tint="0.79998168889431442"/>
      </right>
      <top style="thin">
        <color theme="7" tint="0.7999816888943144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4" tint="0.59999389629810485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5" fontId="1" fillId="0" borderId="0" xfId="0" applyNumberFormat="1" applyFont="1"/>
    <xf numFmtId="0" fontId="8" fillId="0" borderId="0" xfId="0" applyFont="1" applyAlignment="1">
      <alignment horizontal="center" vertical="top" wrapText="1"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5" borderId="0" xfId="0" applyFill="1"/>
    <xf numFmtId="0" fontId="0" fillId="4" borderId="0" xfId="0" applyFill="1"/>
    <xf numFmtId="0" fontId="10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Fill="1" applyBorder="1" applyAlignme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center"/>
    </xf>
    <xf numFmtId="0" fontId="4" fillId="4" borderId="1" xfId="0" applyFont="1" applyFill="1" applyBorder="1" applyAlignment="1"/>
    <xf numFmtId="164" fontId="0" fillId="4" borderId="4" xfId="0" applyNumberForma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/>
    <xf numFmtId="0" fontId="1" fillId="6" borderId="1" xfId="0" applyFont="1" applyFill="1" applyBorder="1" applyAlignment="1"/>
    <xf numFmtId="0" fontId="4" fillId="6" borderId="1" xfId="0" applyFont="1" applyFill="1" applyBorder="1" applyAlignment="1">
      <alignment horizontal="left" wrapText="1"/>
    </xf>
    <xf numFmtId="0" fontId="0" fillId="6" borderId="0" xfId="0" applyFill="1"/>
    <xf numFmtId="0" fontId="0" fillId="7" borderId="0" xfId="0" applyFill="1"/>
    <xf numFmtId="0" fontId="11" fillId="8" borderId="0" xfId="0" applyFont="1" applyFill="1" applyBorder="1" applyAlignment="1"/>
    <xf numFmtId="0" fontId="6" fillId="8" borderId="0" xfId="0" applyFont="1" applyFill="1" applyAlignment="1">
      <alignment horizontal="center"/>
    </xf>
    <xf numFmtId="164" fontId="6" fillId="8" borderId="0" xfId="0" applyNumberFormat="1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12" fillId="8" borderId="0" xfId="0" applyFont="1" applyFill="1" applyBorder="1" applyAlignment="1"/>
    <xf numFmtId="164" fontId="6" fillId="8" borderId="0" xfId="0" applyNumberFormat="1" applyFont="1" applyFill="1" applyAlignment="1">
      <alignment horizontal="left"/>
    </xf>
    <xf numFmtId="0" fontId="11" fillId="9" borderId="0" xfId="0" applyFont="1" applyFill="1" applyBorder="1" applyAlignment="1"/>
    <xf numFmtId="0" fontId="6" fillId="9" borderId="0" xfId="0" applyFont="1" applyFill="1" applyAlignment="1">
      <alignment horizontal="center"/>
    </xf>
    <xf numFmtId="164" fontId="6" fillId="9" borderId="0" xfId="0" applyNumberFormat="1" applyFont="1" applyFill="1"/>
    <xf numFmtId="0" fontId="6" fillId="9" borderId="0" xfId="0" applyFont="1" applyFill="1" applyAlignment="1">
      <alignment horizontal="left"/>
    </xf>
    <xf numFmtId="0" fontId="6" fillId="9" borderId="0" xfId="0" applyFont="1" applyFill="1"/>
    <xf numFmtId="0" fontId="1" fillId="4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4" borderId="0" xfId="0" applyFont="1" applyFill="1" applyBorder="1" applyAlignment="1"/>
    <xf numFmtId="164" fontId="0" fillId="4" borderId="5" xfId="0" applyNumberFormat="1" applyFill="1" applyBorder="1"/>
    <xf numFmtId="0" fontId="4" fillId="11" borderId="0" xfId="0" applyFont="1" applyFill="1" applyBorder="1" applyAlignment="1"/>
    <xf numFmtId="0" fontId="7" fillId="11" borderId="0" xfId="0" applyFont="1" applyFill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64" fontId="1" fillId="11" borderId="2" xfId="0" applyNumberFormat="1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164" fontId="0" fillId="11" borderId="0" xfId="0" applyNumberFormat="1" applyFill="1"/>
    <xf numFmtId="0" fontId="0" fillId="11" borderId="0" xfId="0" applyFill="1" applyAlignment="1">
      <alignment horizontal="left"/>
    </xf>
    <xf numFmtId="0" fontId="0" fillId="11" borderId="0" xfId="0" applyFill="1"/>
    <xf numFmtId="0" fontId="0" fillId="13" borderId="0" xfId="0" applyFill="1"/>
    <xf numFmtId="0" fontId="0" fillId="12" borderId="0" xfId="0" applyFill="1"/>
    <xf numFmtId="0" fontId="5" fillId="4" borderId="0" xfId="0" applyFont="1" applyFill="1"/>
    <xf numFmtId="0" fontId="15" fillId="4" borderId="0" xfId="0" applyFont="1" applyFill="1"/>
    <xf numFmtId="0" fontId="3" fillId="4" borderId="0" xfId="0" applyFont="1" applyFill="1"/>
    <xf numFmtId="0" fontId="6" fillId="4" borderId="0" xfId="0" applyFont="1" applyFill="1"/>
    <xf numFmtId="0" fontId="4" fillId="4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14" borderId="4" xfId="0" applyFont="1" applyFill="1" applyBorder="1" applyAlignment="1">
      <alignment horizontal="center"/>
    </xf>
    <xf numFmtId="165" fontId="1" fillId="14" borderId="7" xfId="0" applyNumberFormat="1" applyFont="1" applyFill="1" applyBorder="1"/>
    <xf numFmtId="165" fontId="1" fillId="15" borderId="7" xfId="0" applyNumberFormat="1" applyFont="1" applyFill="1" applyBorder="1"/>
    <xf numFmtId="0" fontId="0" fillId="4" borderId="0" xfId="0" applyFill="1" applyBorder="1"/>
    <xf numFmtId="0" fontId="1" fillId="15" borderId="2" xfId="0" applyFont="1" applyFill="1" applyBorder="1" applyAlignment="1">
      <alignment horizontal="right" wrapText="1"/>
    </xf>
    <xf numFmtId="0" fontId="1" fillId="10" borderId="0" xfId="0" applyFont="1" applyFill="1" applyAlignment="1">
      <alignment horizontal="right"/>
    </xf>
    <xf numFmtId="165" fontId="1" fillId="10" borderId="7" xfId="0" applyNumberFormat="1" applyFont="1" applyFill="1" applyBorder="1"/>
    <xf numFmtId="164" fontId="1" fillId="0" borderId="4" xfId="0" applyNumberFormat="1" applyFont="1" applyBorder="1" applyAlignment="1">
      <alignment horizontal="center"/>
    </xf>
    <xf numFmtId="0" fontId="19" fillId="16" borderId="0" xfId="0" applyFont="1" applyFill="1" applyBorder="1" applyAlignment="1"/>
    <xf numFmtId="0" fontId="8" fillId="16" borderId="0" xfId="0" applyFont="1" applyFill="1" applyAlignment="1">
      <alignment horizontal="center" vertical="top" wrapText="1"/>
    </xf>
    <xf numFmtId="0" fontId="1" fillId="6" borderId="0" xfId="0" applyFont="1" applyFill="1" applyBorder="1" applyAlignment="1"/>
    <xf numFmtId="0" fontId="8" fillId="6" borderId="0" xfId="0" applyFont="1" applyFill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4" fillId="0" borderId="0" xfId="0" applyFont="1" applyBorder="1" applyAlignment="1">
      <alignment horizontal="left"/>
    </xf>
    <xf numFmtId="0" fontId="7" fillId="6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center"/>
    </xf>
    <xf numFmtId="0" fontId="0" fillId="0" borderId="9" xfId="0" applyBorder="1" applyAlignment="1">
      <alignment horizontal="center"/>
    </xf>
    <xf numFmtId="0" fontId="8" fillId="4" borderId="10" xfId="0" applyFont="1" applyFill="1" applyBorder="1" applyAlignment="1">
      <alignment horizontal="center" vertical="top" wrapText="1"/>
    </xf>
    <xf numFmtId="0" fontId="4" fillId="0" borderId="9" xfId="0" applyFont="1" applyBorder="1" applyAlignment="1"/>
    <xf numFmtId="0" fontId="0" fillId="4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/>
    <xf numFmtId="164" fontId="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0" fillId="4" borderId="12" xfId="0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6" borderId="6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1" fillId="9" borderId="0" xfId="0" applyFont="1" applyFill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6" borderId="0" xfId="0" applyFont="1" applyFill="1" applyBorder="1" applyAlignment="1"/>
    <xf numFmtId="0" fontId="1" fillId="6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6" borderId="18" xfId="0" applyFont="1" applyFill="1" applyBorder="1" applyAlignment="1"/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8" fontId="4" fillId="0" borderId="0" xfId="0" applyNumberFormat="1" applyFont="1" applyFill="1" applyAlignment="1">
      <alignment horizontal="right" vertical="center" wrapText="1"/>
    </xf>
    <xf numFmtId="18" fontId="4" fillId="0" borderId="0" xfId="0" applyNumberFormat="1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8" fontId="4" fillId="0" borderId="20" xfId="0" applyNumberFormat="1" applyFont="1" applyFill="1" applyBorder="1" applyAlignment="1">
      <alignment horizontal="right" vertical="center" wrapText="1"/>
    </xf>
    <xf numFmtId="18" fontId="4" fillId="0" borderId="27" xfId="0" applyNumberFormat="1" applyFont="1" applyFill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165" fontId="4" fillId="4" borderId="31" xfId="0" applyNumberFormat="1" applyFont="1" applyFill="1" applyBorder="1" applyAlignment="1">
      <alignment horizontal="center"/>
    </xf>
    <xf numFmtId="0" fontId="4" fillId="17" borderId="25" xfId="0" applyFont="1" applyFill="1" applyBorder="1" applyAlignment="1">
      <alignment horizontal="center" vertical="top" wrapText="1"/>
    </xf>
    <xf numFmtId="0" fontId="4" fillId="17" borderId="32" xfId="0" applyFont="1" applyFill="1" applyBorder="1" applyAlignment="1">
      <alignment horizontal="center" vertical="top" wrapText="1"/>
    </xf>
    <xf numFmtId="0" fontId="4" fillId="17" borderId="26" xfId="0" applyFont="1" applyFill="1" applyBorder="1" applyAlignment="1">
      <alignment horizontal="center" vertical="top" wrapText="1"/>
    </xf>
    <xf numFmtId="0" fontId="7" fillId="17" borderId="26" xfId="0" applyFont="1" applyFill="1" applyBorder="1" applyAlignment="1">
      <alignment horizontal="center" vertical="top" wrapText="1"/>
    </xf>
    <xf numFmtId="18" fontId="4" fillId="0" borderId="23" xfId="0" applyNumberFormat="1" applyFont="1" applyFill="1" applyBorder="1" applyAlignment="1">
      <alignment horizontal="right" vertical="center" wrapText="1"/>
    </xf>
    <xf numFmtId="18" fontId="4" fillId="0" borderId="21" xfId="0" applyNumberFormat="1" applyFont="1" applyFill="1" applyBorder="1" applyAlignment="1">
      <alignment horizontal="right" vertical="center" wrapText="1"/>
    </xf>
    <xf numFmtId="18" fontId="4" fillId="0" borderId="30" xfId="0" applyNumberFormat="1" applyFont="1" applyFill="1" applyBorder="1" applyAlignment="1">
      <alignment horizontal="right" vertical="center" wrapText="1"/>
    </xf>
    <xf numFmtId="18" fontId="4" fillId="0" borderId="25" xfId="0" applyNumberFormat="1" applyFont="1" applyFill="1" applyBorder="1" applyAlignment="1">
      <alignment horizontal="right" vertical="center" wrapText="1"/>
    </xf>
    <xf numFmtId="0" fontId="1" fillId="6" borderId="33" xfId="0" applyFont="1" applyFill="1" applyBorder="1" applyAlignment="1"/>
    <xf numFmtId="0" fontId="4" fillId="0" borderId="26" xfId="0" applyFont="1" applyFill="1" applyBorder="1" applyAlignment="1">
      <alignment horizontal="left" vertical="center" wrapText="1"/>
    </xf>
    <xf numFmtId="0" fontId="4" fillId="14" borderId="15" xfId="0" applyFont="1" applyFill="1" applyBorder="1" applyAlignment="1">
      <alignment horizontal="center" vertical="center" wrapText="1"/>
    </xf>
    <xf numFmtId="18" fontId="4" fillId="14" borderId="25" xfId="0" applyNumberFormat="1" applyFont="1" applyFill="1" applyBorder="1" applyAlignment="1">
      <alignment horizontal="right" vertical="center" wrapText="1"/>
    </xf>
    <xf numFmtId="18" fontId="4" fillId="14" borderId="27" xfId="0" applyNumberFormat="1" applyFont="1" applyFill="1" applyBorder="1" applyAlignment="1">
      <alignment horizontal="right" vertical="center" wrapText="1"/>
    </xf>
    <xf numFmtId="0" fontId="4" fillId="14" borderId="21" xfId="0" applyFont="1" applyFill="1" applyBorder="1" applyAlignment="1">
      <alignment horizontal="left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18" fontId="4" fillId="17" borderId="0" xfId="0" applyNumberFormat="1" applyFont="1" applyFill="1" applyAlignment="1">
      <alignment horizontal="right" vertical="center" wrapText="1"/>
    </xf>
    <xf numFmtId="18" fontId="4" fillId="7" borderId="0" xfId="0" applyNumberFormat="1" applyFont="1" applyFill="1" applyAlignment="1">
      <alignment horizontal="right" vertical="center" wrapText="1"/>
    </xf>
    <xf numFmtId="0" fontId="4" fillId="18" borderId="15" xfId="0" applyFont="1" applyFill="1" applyBorder="1" applyAlignment="1">
      <alignment horizontal="center" vertical="center" wrapText="1"/>
    </xf>
    <xf numFmtId="18" fontId="4" fillId="18" borderId="0" xfId="0" applyNumberFormat="1" applyFont="1" applyFill="1" applyAlignment="1">
      <alignment horizontal="right" vertical="center" wrapText="1"/>
    </xf>
    <xf numFmtId="18" fontId="4" fillId="17" borderId="0" xfId="0" applyNumberFormat="1" applyFont="1" applyFill="1" applyBorder="1" applyAlignment="1">
      <alignment horizontal="right" vertical="center" wrapText="1"/>
    </xf>
    <xf numFmtId="18" fontId="4" fillId="18" borderId="0" xfId="0" applyNumberFormat="1" applyFont="1" applyFill="1" applyBorder="1" applyAlignment="1">
      <alignment horizontal="right" vertical="center" wrapText="1"/>
    </xf>
    <xf numFmtId="0" fontId="4" fillId="18" borderId="21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center" vertical="center" wrapText="1"/>
    </xf>
    <xf numFmtId="18" fontId="4" fillId="19" borderId="0" xfId="0" applyNumberFormat="1" applyFont="1" applyFill="1" applyAlignment="1">
      <alignment horizontal="right" vertical="center" wrapText="1"/>
    </xf>
    <xf numFmtId="0" fontId="4" fillId="20" borderId="15" xfId="0" applyFont="1" applyFill="1" applyBorder="1" applyAlignment="1">
      <alignment horizontal="center" vertical="center" wrapText="1"/>
    </xf>
    <xf numFmtId="18" fontId="4" fillId="20" borderId="0" xfId="0" applyNumberFormat="1" applyFont="1" applyFill="1" applyAlignment="1">
      <alignment horizontal="right" vertical="center" wrapText="1"/>
    </xf>
    <xf numFmtId="0" fontId="4" fillId="0" borderId="35" xfId="0" applyFont="1" applyBorder="1" applyAlignment="1">
      <alignment horizontal="center" vertical="center" wrapText="1"/>
    </xf>
    <xf numFmtId="18" fontId="4" fillId="7" borderId="0" xfId="0" applyNumberFormat="1" applyFont="1" applyFill="1" applyBorder="1" applyAlignment="1">
      <alignment horizontal="right" vertical="center" wrapText="1"/>
    </xf>
    <xf numFmtId="0" fontId="4" fillId="17" borderId="24" xfId="0" applyFont="1" applyFill="1" applyBorder="1" applyAlignment="1">
      <alignment horizontal="center" vertical="top" wrapText="1"/>
    </xf>
    <xf numFmtId="18" fontId="4" fillId="19" borderId="0" xfId="0" applyNumberFormat="1" applyFont="1" applyFill="1" applyBorder="1" applyAlignment="1">
      <alignment horizontal="right" vertical="center" wrapText="1"/>
    </xf>
    <xf numFmtId="18" fontId="4" fillId="20" borderId="0" xfId="0" applyNumberFormat="1" applyFont="1" applyFill="1" applyBorder="1" applyAlignment="1">
      <alignment horizontal="right" vertical="center" wrapText="1"/>
    </xf>
    <xf numFmtId="0" fontId="4" fillId="4" borderId="36" xfId="0" applyFont="1" applyFill="1" applyBorder="1" applyAlignment="1"/>
    <xf numFmtId="0" fontId="4" fillId="0" borderId="34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19" borderId="25" xfId="0" applyFont="1" applyFill="1" applyBorder="1" applyAlignment="1">
      <alignment horizontal="left" vertical="center" wrapText="1"/>
    </xf>
    <xf numFmtId="0" fontId="4" fillId="19" borderId="26" xfId="0" applyFont="1" applyFill="1" applyBorder="1" applyAlignment="1">
      <alignment horizontal="left" vertical="center" wrapText="1"/>
    </xf>
    <xf numFmtId="0" fontId="4" fillId="20" borderId="34" xfId="0" applyFont="1" applyFill="1" applyBorder="1" applyAlignment="1">
      <alignment horizontal="left" vertical="center" wrapText="1"/>
    </xf>
    <xf numFmtId="0" fontId="4" fillId="17" borderId="30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/>
    <xf numFmtId="164" fontId="4" fillId="0" borderId="26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wrapText="1"/>
    </xf>
    <xf numFmtId="165" fontId="0" fillId="0" borderId="2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4" borderId="39" xfId="0" applyFill="1" applyBorder="1"/>
    <xf numFmtId="164" fontId="1" fillId="0" borderId="2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1" xfId="0" applyFill="1" applyBorder="1"/>
    <xf numFmtId="18" fontId="4" fillId="0" borderId="42" xfId="0" applyNumberFormat="1" applyFont="1" applyFill="1" applyBorder="1" applyAlignment="1">
      <alignment horizontal="right" vertical="center" wrapText="1"/>
    </xf>
    <xf numFmtId="164" fontId="0" fillId="0" borderId="5" xfId="0" applyNumberFormat="1" applyBorder="1"/>
    <xf numFmtId="0" fontId="0" fillId="2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4" fillId="4" borderId="43" xfId="0" applyFont="1" applyFill="1" applyBorder="1" applyAlignment="1"/>
    <xf numFmtId="0" fontId="0" fillId="0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0" fillId="4" borderId="24" xfId="0" applyNumberFormat="1" applyFill="1" applyBorder="1"/>
    <xf numFmtId="0" fontId="1" fillId="4" borderId="24" xfId="0" applyFont="1" applyFill="1" applyBorder="1" applyAlignment="1">
      <alignment horizontal="center"/>
    </xf>
    <xf numFmtId="164" fontId="0" fillId="0" borderId="24" xfId="0" applyNumberFormat="1" applyBorder="1"/>
    <xf numFmtId="165" fontId="0" fillId="0" borderId="44" xfId="0" applyNumberFormat="1" applyBorder="1"/>
    <xf numFmtId="0" fontId="4" fillId="0" borderId="8" xfId="0" applyFont="1" applyFill="1" applyBorder="1" applyAlignment="1"/>
    <xf numFmtId="0" fontId="1" fillId="14" borderId="45" xfId="0" applyFont="1" applyFill="1" applyBorder="1" applyAlignment="1">
      <alignment horizontal="right" wrapText="1"/>
    </xf>
    <xf numFmtId="165" fontId="4" fillId="4" borderId="46" xfId="0" applyNumberFormat="1" applyFont="1" applyFill="1" applyBorder="1" applyAlignment="1">
      <alignment horizontal="center"/>
    </xf>
    <xf numFmtId="165" fontId="0" fillId="6" borderId="47" xfId="0" applyNumberFormat="1" applyFill="1" applyBorder="1"/>
    <xf numFmtId="165" fontId="1" fillId="10" borderId="7" xfId="0" applyNumberFormat="1" applyFont="1" applyFill="1" applyBorder="1" applyAlignment="1">
      <alignment horizontal="right"/>
    </xf>
    <xf numFmtId="165" fontId="0" fillId="0" borderId="48" xfId="0" applyNumberFormat="1" applyBorder="1" applyAlignment="1">
      <alignment horizontal="center"/>
    </xf>
    <xf numFmtId="0" fontId="1" fillId="14" borderId="49" xfId="0" applyFont="1" applyFill="1" applyBorder="1" applyAlignment="1">
      <alignment horizontal="right"/>
    </xf>
    <xf numFmtId="165" fontId="1" fillId="14" borderId="7" xfId="0" applyNumberFormat="1" applyFont="1" applyFill="1" applyBorder="1" applyAlignment="1">
      <alignment horizontal="right"/>
    </xf>
    <xf numFmtId="165" fontId="0" fillId="14" borderId="7" xfId="0" applyNumberFormat="1" applyFill="1" applyBorder="1" applyAlignment="1">
      <alignment horizontal="right"/>
    </xf>
    <xf numFmtId="0" fontId="4" fillId="4" borderId="15" xfId="0" applyFont="1" applyFill="1" applyBorder="1" applyAlignment="1">
      <alignment horizontal="center" vertical="center" wrapText="1"/>
    </xf>
    <xf numFmtId="18" fontId="4" fillId="4" borderId="0" xfId="0" applyNumberFormat="1" applyFont="1" applyFill="1" applyBorder="1" applyAlignment="1">
      <alignment horizontal="right" vertical="center" wrapText="1"/>
    </xf>
    <xf numFmtId="18" fontId="4" fillId="4" borderId="0" xfId="0" applyNumberFormat="1" applyFont="1" applyFill="1" applyAlignment="1">
      <alignment horizontal="right" vertical="center" wrapText="1"/>
    </xf>
    <xf numFmtId="0" fontId="4" fillId="4" borderId="3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00"/>
      <color rgb="FF66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1"/>
  <sheetViews>
    <sheetView tabSelected="1" topLeftCell="B184" workbookViewId="0">
      <selection activeCell="F205" sqref="F205"/>
    </sheetView>
  </sheetViews>
  <sheetFormatPr defaultRowHeight="12.75" x14ac:dyDescent="0.2"/>
  <cols>
    <col min="2" max="2" width="23.42578125" style="34" customWidth="1"/>
    <col min="3" max="3" width="15.42578125" style="1" customWidth="1"/>
    <col min="4" max="4" width="9.28515625" style="3" customWidth="1"/>
    <col min="5" max="5" width="8.7109375" style="3" customWidth="1"/>
    <col min="6" max="6" width="106.140625" style="26" bestFit="1" customWidth="1"/>
    <col min="8" max="36" width="8.85546875" style="31"/>
  </cols>
  <sheetData>
    <row r="1" spans="1:36" s="14" customFormat="1" ht="27.75" x14ac:dyDescent="0.4">
      <c r="B1" s="39" t="s">
        <v>49</v>
      </c>
      <c r="C1" s="36"/>
      <c r="D1" s="37"/>
      <c r="E1" s="37"/>
      <c r="F1" s="38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s="44" customFormat="1" ht="15" customHeight="1" x14ac:dyDescent="0.35">
      <c r="B2" s="46" t="s">
        <v>201</v>
      </c>
      <c r="C2" s="42"/>
      <c r="D2" s="43"/>
      <c r="E2" s="43"/>
      <c r="F2" s="45" t="s">
        <v>33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s="14" customFormat="1" ht="20.25" x14ac:dyDescent="0.3">
      <c r="B3" s="32" t="s">
        <v>23</v>
      </c>
      <c r="C3" s="15"/>
      <c r="D3" s="16"/>
      <c r="E3" s="16"/>
      <c r="F3" s="2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6" customFormat="1" ht="18.75" x14ac:dyDescent="0.3">
      <c r="B4" s="32"/>
      <c r="C4" s="19"/>
      <c r="D4" s="7"/>
      <c r="E4" s="7"/>
      <c r="F4" s="2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6" s="64" customFormat="1" ht="15.75" x14ac:dyDescent="0.25">
      <c r="A5" s="113"/>
      <c r="B5" s="60" t="s">
        <v>13</v>
      </c>
      <c r="C5" s="61"/>
      <c r="D5" s="62"/>
      <c r="E5" s="62"/>
      <c r="F5" s="6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6" s="6" customFormat="1" x14ac:dyDescent="0.2">
      <c r="B6" s="33"/>
      <c r="C6" s="10"/>
      <c r="D6" s="7"/>
      <c r="E6" s="7"/>
      <c r="F6" s="2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6" s="8" customFormat="1" x14ac:dyDescent="0.2">
      <c r="B7" s="34" t="s">
        <v>4</v>
      </c>
      <c r="C7" s="118"/>
      <c r="D7" s="118"/>
      <c r="E7" s="17">
        <f>G204</f>
        <v>0</v>
      </c>
      <c r="F7" s="23" t="s">
        <v>32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s="8" customFormat="1" x14ac:dyDescent="0.2">
      <c r="B8" s="34" t="s">
        <v>5</v>
      </c>
      <c r="C8" s="118"/>
      <c r="D8" s="118"/>
      <c r="E8" s="17">
        <f>G205</f>
        <v>0</v>
      </c>
      <c r="F8" s="23" t="s">
        <v>18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s="8" customFormat="1" x14ac:dyDescent="0.2">
      <c r="B9" s="34" t="s">
        <v>3</v>
      </c>
      <c r="C9" s="118"/>
      <c r="D9" s="118"/>
      <c r="E9" s="9"/>
      <c r="F9" s="2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1:36" s="8" customFormat="1" x14ac:dyDescent="0.2">
      <c r="B10" s="34" t="s">
        <v>6</v>
      </c>
      <c r="C10" s="118"/>
      <c r="D10" s="118"/>
      <c r="E10" s="9"/>
      <c r="F10" s="2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</row>
    <row r="11" spans="1:36" s="8" customFormat="1" x14ac:dyDescent="0.2">
      <c r="B11" s="34" t="s">
        <v>7</v>
      </c>
      <c r="C11" s="118"/>
      <c r="D11" s="118"/>
      <c r="E11" s="9"/>
      <c r="F11" s="2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s="8" customFormat="1" x14ac:dyDescent="0.2">
      <c r="B12" s="34" t="s">
        <v>8</v>
      </c>
      <c r="C12" s="118"/>
      <c r="D12" s="118"/>
      <c r="E12" s="9"/>
      <c r="F12" s="2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s="8" customFormat="1" x14ac:dyDescent="0.2">
      <c r="B13" s="34" t="s">
        <v>9</v>
      </c>
      <c r="C13" s="118"/>
      <c r="D13" s="118"/>
      <c r="E13" s="9"/>
      <c r="F13" s="2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s="8" customFormat="1" x14ac:dyDescent="0.2">
      <c r="B14" s="34" t="s">
        <v>25</v>
      </c>
      <c r="C14" s="118"/>
      <c r="D14" s="118"/>
      <c r="E14" s="9"/>
      <c r="F14" s="2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s="8" customFormat="1" x14ac:dyDescent="0.2">
      <c r="B15" s="34" t="s">
        <v>12</v>
      </c>
      <c r="C15" s="118"/>
      <c r="D15" s="118"/>
      <c r="E15" s="9"/>
      <c r="F15" s="2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s="8" customFormat="1" x14ac:dyDescent="0.2">
      <c r="B16" s="34" t="s">
        <v>10</v>
      </c>
      <c r="C16" s="118"/>
      <c r="D16" s="118"/>
      <c r="E16" s="9"/>
      <c r="F16" s="2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s="8" customFormat="1" x14ac:dyDescent="0.2">
      <c r="B17" s="34" t="s">
        <v>11</v>
      </c>
      <c r="C17" s="118"/>
      <c r="D17" s="118"/>
      <c r="E17" s="9"/>
      <c r="F17" s="2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20" spans="1:36" s="57" customFormat="1" ht="15.75" x14ac:dyDescent="0.25">
      <c r="A20" s="113"/>
      <c r="B20" s="53" t="s">
        <v>15</v>
      </c>
      <c r="C20" s="54"/>
      <c r="D20" s="55"/>
      <c r="E20" s="55"/>
      <c r="F20" s="56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1" spans="1:36" s="57" customFormat="1" ht="15.75" x14ac:dyDescent="0.25">
      <c r="A21" s="113"/>
      <c r="B21" s="53" t="s">
        <v>50</v>
      </c>
      <c r="C21" s="54"/>
      <c r="D21" s="55"/>
      <c r="E21" s="55"/>
      <c r="F21" s="56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s="57" customFormat="1" ht="15.75" x14ac:dyDescent="0.25">
      <c r="A22" s="113"/>
      <c r="B22" s="58" t="s">
        <v>19</v>
      </c>
      <c r="C22" s="54"/>
      <c r="D22" s="55"/>
      <c r="E22" s="55"/>
      <c r="F22" s="59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s="11" customFormat="1" x14ac:dyDescent="0.2">
      <c r="B23" s="35"/>
      <c r="C23" s="12"/>
      <c r="D23" s="13"/>
      <c r="E23" s="13"/>
      <c r="F23" s="25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</row>
    <row r="24" spans="1:36" s="57" customFormat="1" ht="15.75" x14ac:dyDescent="0.25">
      <c r="A24" s="113"/>
      <c r="B24" s="53" t="s">
        <v>17</v>
      </c>
      <c r="C24" s="54"/>
      <c r="D24" s="55"/>
      <c r="E24" s="55"/>
      <c r="F24" s="56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1:36" s="11" customFormat="1" x14ac:dyDescent="0.2">
      <c r="B25" s="35"/>
      <c r="C25" s="12"/>
      <c r="D25" s="13"/>
      <c r="E25" s="13"/>
      <c r="F25" s="25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s="77" customFormat="1" x14ac:dyDescent="0.2">
      <c r="A26" s="114"/>
      <c r="B26" s="69"/>
      <c r="C26" s="74"/>
      <c r="D26" s="75"/>
      <c r="E26" s="75"/>
      <c r="F26" s="7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s="74" customFormat="1" x14ac:dyDescent="0.2">
      <c r="A27" s="110"/>
      <c r="B27" s="69" t="s">
        <v>0</v>
      </c>
      <c r="C27" s="70" t="s">
        <v>14</v>
      </c>
      <c r="D27" s="71" t="s">
        <v>1</v>
      </c>
      <c r="E27" s="72" t="s">
        <v>2</v>
      </c>
      <c r="F27" s="73" t="s">
        <v>3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s="1" customFormat="1" x14ac:dyDescent="0.2">
      <c r="B28" s="34"/>
      <c r="C28" s="18" t="s">
        <v>16</v>
      </c>
      <c r="D28" s="2"/>
      <c r="E28" s="29"/>
      <c r="F28" s="28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6" s="1" customFormat="1" ht="18" x14ac:dyDescent="0.25">
      <c r="B29" s="95"/>
      <c r="C29" s="96"/>
      <c r="D29" s="112"/>
      <c r="E29" s="94"/>
      <c r="F29" s="28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</row>
    <row r="30" spans="1:36" s="1" customFormat="1" ht="13.5" thickBot="1" x14ac:dyDescent="0.25">
      <c r="B30" s="97" t="s">
        <v>60</v>
      </c>
      <c r="C30" s="98"/>
      <c r="D30" s="99" t="s">
        <v>1</v>
      </c>
      <c r="E30" s="100" t="s">
        <v>2</v>
      </c>
      <c r="F30" s="101"/>
      <c r="G30" s="10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</row>
    <row r="31" spans="1:36" s="1" customFormat="1" ht="13.5" thickBot="1" x14ac:dyDescent="0.25">
      <c r="B31" s="123" t="s">
        <v>35</v>
      </c>
      <c r="C31" s="151"/>
      <c r="D31" s="144">
        <v>0.33333333333333331</v>
      </c>
      <c r="E31" s="144">
        <v>0.70833333333333337</v>
      </c>
      <c r="F31" s="126" t="s">
        <v>57</v>
      </c>
      <c r="G31" s="210">
        <f>C31*8</f>
        <v>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s="1" customFormat="1" ht="13.5" thickBot="1" x14ac:dyDescent="0.25">
      <c r="B32" s="124" t="s">
        <v>37</v>
      </c>
      <c r="C32" s="153"/>
      <c r="D32" s="141">
        <v>0.33333333333333331</v>
      </c>
      <c r="E32" s="145">
        <v>0.70833333333333337</v>
      </c>
      <c r="F32" s="127" t="s">
        <v>58</v>
      </c>
      <c r="G32" s="210">
        <f>C32*8</f>
        <v>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2:36" s="1" customFormat="1" ht="13.5" thickBot="1" x14ac:dyDescent="0.25">
      <c r="B33" s="124" t="s">
        <v>20</v>
      </c>
      <c r="C33" s="153"/>
      <c r="D33" s="138">
        <v>0.33333333333333331</v>
      </c>
      <c r="E33" s="145">
        <v>0.70833333333333337</v>
      </c>
      <c r="F33" s="125" t="s">
        <v>59</v>
      </c>
      <c r="G33" s="210">
        <f>C33*8</f>
        <v>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2:36" s="1" customFormat="1" ht="13.5" thickBot="1" x14ac:dyDescent="0.25">
      <c r="B34" s="111"/>
      <c r="C34" s="153"/>
      <c r="D34" s="141"/>
      <c r="E34" s="145"/>
      <c r="F34" s="103"/>
      <c r="G34" s="23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</row>
    <row r="35" spans="2:36" s="1" customFormat="1" ht="13.5" thickBot="1" x14ac:dyDescent="0.25">
      <c r="B35" s="111"/>
      <c r="C35" s="196"/>
      <c r="D35" s="139"/>
      <c r="E35" s="145"/>
      <c r="F35" s="234" t="s">
        <v>61</v>
      </c>
      <c r="G35" s="236">
        <f>SUM(G31:G33)</f>
        <v>0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2:36" s="1" customFormat="1" x14ac:dyDescent="0.2">
      <c r="B36" s="97" t="s">
        <v>62</v>
      </c>
      <c r="C36" s="128"/>
      <c r="D36" s="147" t="s">
        <v>1</v>
      </c>
      <c r="E36" s="129" t="s">
        <v>2</v>
      </c>
      <c r="F36" s="128"/>
      <c r="G36" s="132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2:36" s="1" customFormat="1" ht="13.5" thickBot="1" x14ac:dyDescent="0.25">
      <c r="B37" s="130" t="s">
        <v>35</v>
      </c>
      <c r="C37" s="151"/>
      <c r="D37" s="139">
        <v>0.33333333333333331</v>
      </c>
      <c r="E37" s="138">
        <v>0.41666666666666669</v>
      </c>
      <c r="F37" s="133" t="s">
        <v>57</v>
      </c>
      <c r="G37" s="212">
        <f t="shared" ref="G37:G53" si="0">(E37-D37)*C37*24</f>
        <v>0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</row>
    <row r="38" spans="2:36" s="1" customFormat="1" ht="13.5" thickBot="1" x14ac:dyDescent="0.25">
      <c r="B38" s="123" t="s">
        <v>37</v>
      </c>
      <c r="C38" s="153"/>
      <c r="D38" s="139">
        <v>0.4375</v>
      </c>
      <c r="E38" s="140">
        <v>0.52083333333333337</v>
      </c>
      <c r="F38" s="126" t="s">
        <v>58</v>
      </c>
      <c r="G38" s="210">
        <f t="shared" si="0"/>
        <v>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2:36" s="1" customFormat="1" ht="13.5" thickBot="1" x14ac:dyDescent="0.25">
      <c r="B39" s="124" t="s">
        <v>20</v>
      </c>
      <c r="C39" s="153"/>
      <c r="D39" s="139">
        <v>0.4375</v>
      </c>
      <c r="E39" s="140">
        <v>0.52083333333333337</v>
      </c>
      <c r="F39" s="126" t="s">
        <v>63</v>
      </c>
      <c r="G39" s="210">
        <f t="shared" si="0"/>
        <v>0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2:36" s="1" customFormat="1" ht="13.5" thickBot="1" x14ac:dyDescent="0.25">
      <c r="B40" s="131" t="s">
        <v>34</v>
      </c>
      <c r="C40" s="153"/>
      <c r="D40" s="139">
        <v>0.53125</v>
      </c>
      <c r="E40" s="141">
        <v>0.625</v>
      </c>
      <c r="F40" s="137" t="s">
        <v>64</v>
      </c>
      <c r="G40" s="210">
        <f t="shared" si="0"/>
        <v>0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2:36" s="1" customFormat="1" ht="13.5" thickBot="1" x14ac:dyDescent="0.25">
      <c r="B41" s="123" t="s">
        <v>35</v>
      </c>
      <c r="C41" s="153"/>
      <c r="D41" s="136">
        <v>0.63541666666666663</v>
      </c>
      <c r="E41" s="135">
        <v>0.67708333333333337</v>
      </c>
      <c r="F41" s="148" t="s">
        <v>66</v>
      </c>
      <c r="G41" s="210">
        <f>(E41-D41)*C41*24</f>
        <v>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2:36" s="1" customFormat="1" ht="13.5" thickBot="1" x14ac:dyDescent="0.25">
      <c r="B42" s="124" t="s">
        <v>37</v>
      </c>
      <c r="C42" s="153"/>
      <c r="D42" s="136">
        <v>0.63541666666666663</v>
      </c>
      <c r="E42" s="135">
        <v>0.67708333333333337</v>
      </c>
      <c r="F42" s="148" t="s">
        <v>67</v>
      </c>
      <c r="G42" s="210">
        <f t="shared" si="0"/>
        <v>0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2:36" s="1" customFormat="1" ht="13.5" thickBot="1" x14ac:dyDescent="0.25">
      <c r="B43" s="124" t="s">
        <v>20</v>
      </c>
      <c r="C43" s="153"/>
      <c r="D43" s="136">
        <v>0.63541666666666663</v>
      </c>
      <c r="E43" s="135">
        <v>0.67708333333333337</v>
      </c>
      <c r="F43" s="148" t="s">
        <v>68</v>
      </c>
      <c r="G43" s="211">
        <f t="shared" si="0"/>
        <v>0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2:36" s="1" customFormat="1" ht="13.5" thickBot="1" x14ac:dyDescent="0.25">
      <c r="B44" s="124" t="s">
        <v>41</v>
      </c>
      <c r="C44" s="153"/>
      <c r="D44" s="136">
        <v>0.63541666666666663</v>
      </c>
      <c r="E44" s="135">
        <v>0.67708333333333337</v>
      </c>
      <c r="F44" s="148" t="s">
        <v>69</v>
      </c>
      <c r="G44" s="210">
        <f t="shared" si="0"/>
        <v>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2:36" s="1" customFormat="1" ht="13.5" thickBot="1" x14ac:dyDescent="0.25">
      <c r="B45" s="124" t="s">
        <v>39</v>
      </c>
      <c r="C45" s="153"/>
      <c r="D45" s="136">
        <v>0.63541666666666663</v>
      </c>
      <c r="E45" s="135">
        <v>0.67708333333333337</v>
      </c>
      <c r="F45" s="148" t="s">
        <v>70</v>
      </c>
      <c r="G45" s="210">
        <f t="shared" si="0"/>
        <v>0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</row>
    <row r="46" spans="2:36" s="1" customFormat="1" ht="13.5" thickBot="1" x14ac:dyDescent="0.25">
      <c r="B46" s="124" t="s">
        <v>30</v>
      </c>
      <c r="C46" s="153"/>
      <c r="D46" s="136">
        <v>0.63541666666666663</v>
      </c>
      <c r="E46" s="135">
        <v>0.67708333333333337</v>
      </c>
      <c r="F46" s="148" t="s">
        <v>71</v>
      </c>
      <c r="G46" s="210">
        <f>(E46-D46)*C46*24</f>
        <v>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</row>
    <row r="47" spans="2:36" s="1" customFormat="1" ht="13.5" thickBot="1" x14ac:dyDescent="0.25">
      <c r="B47" s="124" t="s">
        <v>36</v>
      </c>
      <c r="C47" s="153"/>
      <c r="D47" s="136">
        <v>0.63541666666666663</v>
      </c>
      <c r="E47" s="135">
        <v>0.67708333333333337</v>
      </c>
      <c r="F47" s="148" t="s">
        <v>72</v>
      </c>
      <c r="G47" s="210">
        <f t="shared" si="0"/>
        <v>0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2:36" s="1" customFormat="1" ht="13.5" thickBot="1" x14ac:dyDescent="0.25">
      <c r="B48" s="124" t="s">
        <v>26</v>
      </c>
      <c r="C48" s="153"/>
      <c r="D48" s="136">
        <v>0.63541666666666663</v>
      </c>
      <c r="E48" s="135">
        <v>0.67708333333333337</v>
      </c>
      <c r="F48" s="148" t="s">
        <v>73</v>
      </c>
      <c r="G48" s="210">
        <f t="shared" si="0"/>
        <v>0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6" s="1" customFormat="1" ht="13.5" thickBot="1" x14ac:dyDescent="0.25">
      <c r="B49" s="124" t="s">
        <v>27</v>
      </c>
      <c r="C49" s="153"/>
      <c r="D49" s="136">
        <v>0.63541666666666663</v>
      </c>
      <c r="E49" s="135">
        <v>0.67708333333333337</v>
      </c>
      <c r="F49" s="148" t="s">
        <v>42</v>
      </c>
      <c r="G49" s="210">
        <f t="shared" si="0"/>
        <v>0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1:36" s="1" customFormat="1" ht="13.5" thickBot="1" x14ac:dyDescent="0.25">
      <c r="B50" s="124" t="s">
        <v>65</v>
      </c>
      <c r="C50" s="153"/>
      <c r="D50" s="136">
        <v>0.63541666666666663</v>
      </c>
      <c r="E50" s="135">
        <v>0.67708333333333337</v>
      </c>
      <c r="F50" s="148" t="s">
        <v>74</v>
      </c>
      <c r="G50" s="210">
        <f t="shared" si="0"/>
        <v>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6" s="1" customFormat="1" ht="13.5" thickBot="1" x14ac:dyDescent="0.25">
      <c r="B51" s="124" t="s">
        <v>22</v>
      </c>
      <c r="C51" s="153"/>
      <c r="D51" s="142">
        <v>0.63541666666666663</v>
      </c>
      <c r="E51" s="135">
        <v>0.67708333333333337</v>
      </c>
      <c r="F51" s="148" t="s">
        <v>75</v>
      </c>
      <c r="G51" s="210">
        <f t="shared" si="0"/>
        <v>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1:36" s="1" customFormat="1" ht="13.5" thickBot="1" x14ac:dyDescent="0.25">
      <c r="B52" s="124" t="s">
        <v>40</v>
      </c>
      <c r="C52" s="153"/>
      <c r="D52" s="136">
        <v>0.63541666666666663</v>
      </c>
      <c r="E52" s="135">
        <v>0.67708333333333337</v>
      </c>
      <c r="F52" s="148" t="s">
        <v>76</v>
      </c>
      <c r="G52" s="210">
        <f t="shared" si="0"/>
        <v>0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36" s="1" customFormat="1" ht="13.5" thickBot="1" x14ac:dyDescent="0.25">
      <c r="B53" s="134" t="s">
        <v>38</v>
      </c>
      <c r="C53" s="153"/>
      <c r="D53" s="143">
        <v>0.63541666666666663</v>
      </c>
      <c r="E53" s="142">
        <v>0.67708333333333337</v>
      </c>
      <c r="F53" s="149" t="s">
        <v>77</v>
      </c>
      <c r="G53" s="210">
        <f t="shared" si="0"/>
        <v>0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</row>
    <row r="54" spans="1:36" s="1" customFormat="1" ht="14.25" thickTop="1" thickBot="1" x14ac:dyDescent="0.25">
      <c r="B54" s="111"/>
      <c r="C54" s="153"/>
      <c r="D54" s="139"/>
      <c r="E54" s="146"/>
      <c r="F54" s="103"/>
      <c r="G54" s="233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1:36" s="1" customFormat="1" ht="13.5" thickBot="1" x14ac:dyDescent="0.25">
      <c r="B55" s="108"/>
      <c r="C55" s="107"/>
      <c r="D55" s="209"/>
      <c r="E55" s="94"/>
      <c r="F55" s="234" t="s">
        <v>29</v>
      </c>
      <c r="G55" s="235">
        <f>SUM(G31:G54)</f>
        <v>0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</row>
    <row r="56" spans="1:36" s="1" customFormat="1" ht="13.5" thickBot="1" x14ac:dyDescent="0.25">
      <c r="A56" s="106"/>
      <c r="B56" s="159" t="s">
        <v>51</v>
      </c>
      <c r="C56" s="104"/>
      <c r="D56" s="99" t="s">
        <v>1</v>
      </c>
      <c r="E56" s="100" t="s">
        <v>2</v>
      </c>
      <c r="F56" s="101"/>
      <c r="G56" s="10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1:36" s="85" customFormat="1" ht="13.5" thickBot="1" x14ac:dyDescent="0.25">
      <c r="A57" s="109"/>
      <c r="B57" s="123" t="s">
        <v>21</v>
      </c>
      <c r="C57" s="154"/>
      <c r="D57" s="155">
        <v>0.33333333333333331</v>
      </c>
      <c r="E57" s="143">
        <v>0.375</v>
      </c>
      <c r="F57" s="149" t="s">
        <v>137</v>
      </c>
      <c r="G57" s="150">
        <f t="shared" ref="G57:G121" si="1">(E57-D57)*C57*24</f>
        <v>0</v>
      </c>
    </row>
    <row r="58" spans="1:36" s="1" customFormat="1" ht="13.5" thickBot="1" x14ac:dyDescent="0.25">
      <c r="B58" s="124" t="s">
        <v>41</v>
      </c>
      <c r="C58" s="153"/>
      <c r="D58" s="155">
        <v>0.33333333333333331</v>
      </c>
      <c r="E58" s="143">
        <v>0.375</v>
      </c>
      <c r="F58" s="160" t="s">
        <v>78</v>
      </c>
      <c r="G58" s="150">
        <f t="shared" si="1"/>
        <v>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1:36" s="1" customFormat="1" ht="13.5" thickBot="1" x14ac:dyDescent="0.25">
      <c r="B59" s="124" t="s">
        <v>39</v>
      </c>
      <c r="C59" s="153"/>
      <c r="D59" s="155">
        <v>0.33333333333333331</v>
      </c>
      <c r="E59" s="143">
        <v>0.375</v>
      </c>
      <c r="F59" s="149" t="s">
        <v>79</v>
      </c>
      <c r="G59" s="150">
        <f t="shared" si="1"/>
        <v>0</v>
      </c>
      <c r="H59" s="11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</row>
    <row r="60" spans="1:36" s="1" customFormat="1" ht="13.5" thickBot="1" x14ac:dyDescent="0.25">
      <c r="B60" s="124" t="s">
        <v>30</v>
      </c>
      <c r="C60" s="153"/>
      <c r="D60" s="155">
        <v>0.33333333333333331</v>
      </c>
      <c r="E60" s="143">
        <v>0.375</v>
      </c>
      <c r="F60" s="148" t="s">
        <v>80</v>
      </c>
      <c r="G60" s="150">
        <f t="shared" si="1"/>
        <v>0</v>
      </c>
      <c r="H60" s="11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</row>
    <row r="61" spans="1:36" s="1" customFormat="1" ht="13.5" thickBot="1" x14ac:dyDescent="0.25">
      <c r="B61" s="124" t="s">
        <v>36</v>
      </c>
      <c r="C61" s="153"/>
      <c r="D61" s="156">
        <v>0.33333333333333331</v>
      </c>
      <c r="E61" s="143">
        <v>0.375</v>
      </c>
      <c r="F61" s="148" t="s">
        <v>81</v>
      </c>
      <c r="G61" s="150">
        <f t="shared" si="1"/>
        <v>0</v>
      </c>
      <c r="H61" s="85"/>
      <c r="I61" s="117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</row>
    <row r="62" spans="1:36" s="1" customFormat="1" ht="13.5" thickBot="1" x14ac:dyDescent="0.25">
      <c r="B62" s="124" t="s">
        <v>26</v>
      </c>
      <c r="C62" s="153"/>
      <c r="D62" s="136">
        <v>0.33333333333333331</v>
      </c>
      <c r="E62" s="142">
        <v>0.375</v>
      </c>
      <c r="F62" s="148" t="s">
        <v>82</v>
      </c>
      <c r="G62" s="150">
        <f t="shared" si="1"/>
        <v>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</row>
    <row r="63" spans="1:36" s="1" customFormat="1" ht="13.5" thickBot="1" x14ac:dyDescent="0.25">
      <c r="B63" s="124" t="s">
        <v>27</v>
      </c>
      <c r="C63" s="153"/>
      <c r="D63" s="156">
        <v>0.33333333333333331</v>
      </c>
      <c r="E63" s="157">
        <v>0.375</v>
      </c>
      <c r="F63" s="148" t="s">
        <v>83</v>
      </c>
      <c r="G63" s="150">
        <f t="shared" si="1"/>
        <v>0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</row>
    <row r="64" spans="1:36" s="1" customFormat="1" ht="13.5" thickBot="1" x14ac:dyDescent="0.25">
      <c r="B64" s="124" t="s">
        <v>65</v>
      </c>
      <c r="C64" s="151"/>
      <c r="D64" s="136">
        <v>0.33333333333333331</v>
      </c>
      <c r="E64" s="142">
        <v>0.375</v>
      </c>
      <c r="F64" s="148" t="s">
        <v>84</v>
      </c>
      <c r="G64" s="150">
        <f t="shared" si="1"/>
        <v>0</v>
      </c>
      <c r="H64" s="11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6" s="85" customFormat="1" ht="13.5" thickBot="1" x14ac:dyDescent="0.25">
      <c r="A65" s="109"/>
      <c r="B65" s="124" t="s">
        <v>22</v>
      </c>
      <c r="C65" s="152"/>
      <c r="D65" s="156">
        <v>0.33333333333333331</v>
      </c>
      <c r="E65" s="143">
        <v>0.375</v>
      </c>
      <c r="F65" s="148" t="s">
        <v>85</v>
      </c>
      <c r="G65" s="150">
        <f t="shared" si="1"/>
        <v>0</v>
      </c>
    </row>
    <row r="66" spans="1:36" s="110" customFormat="1" ht="13.5" thickBot="1" x14ac:dyDescent="0.25">
      <c r="B66" s="124" t="s">
        <v>40</v>
      </c>
      <c r="C66" s="153"/>
      <c r="D66" s="136">
        <v>0.33333333333333331</v>
      </c>
      <c r="E66" s="142">
        <v>0.375</v>
      </c>
      <c r="F66" s="148" t="s">
        <v>86</v>
      </c>
      <c r="G66" s="150">
        <f t="shared" si="1"/>
        <v>0</v>
      </c>
    </row>
    <row r="67" spans="1:36" s="1" customFormat="1" ht="13.5" thickBot="1" x14ac:dyDescent="0.25">
      <c r="B67" s="124" t="s">
        <v>38</v>
      </c>
      <c r="C67" s="153"/>
      <c r="D67" s="156">
        <v>0.33333333333333331</v>
      </c>
      <c r="E67" s="143">
        <v>0.375</v>
      </c>
      <c r="F67" s="148" t="s">
        <v>87</v>
      </c>
      <c r="G67" s="150">
        <f t="shared" si="1"/>
        <v>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1:36" s="1" customFormat="1" ht="13.5" thickBot="1" x14ac:dyDescent="0.25">
      <c r="B68" s="124" t="s">
        <v>43</v>
      </c>
      <c r="C68" s="153"/>
      <c r="D68" s="136">
        <v>0.33333333333333331</v>
      </c>
      <c r="E68" s="142">
        <v>0.42708333333333331</v>
      </c>
      <c r="F68" s="148" t="s">
        <v>88</v>
      </c>
      <c r="G68" s="150">
        <f t="shared" si="1"/>
        <v>0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69" spans="1:36" s="1" customFormat="1" ht="13.5" thickBot="1" x14ac:dyDescent="0.25">
      <c r="B69" s="124" t="s">
        <v>20</v>
      </c>
      <c r="C69" s="153"/>
      <c r="D69" s="156">
        <v>0.33333333333333331</v>
      </c>
      <c r="E69" s="143">
        <v>0.47916666666666669</v>
      </c>
      <c r="F69" s="148" t="s">
        <v>89</v>
      </c>
      <c r="G69" s="150">
        <f t="shared" si="1"/>
        <v>0</v>
      </c>
      <c r="H69" s="11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</row>
    <row r="70" spans="1:36" s="1" customFormat="1" ht="13.5" thickBot="1" x14ac:dyDescent="0.25">
      <c r="B70" s="124" t="s">
        <v>28</v>
      </c>
      <c r="C70" s="153"/>
      <c r="D70" s="156">
        <v>0.33333333333333331</v>
      </c>
      <c r="E70" s="143">
        <v>0.47916666666666669</v>
      </c>
      <c r="F70" s="148" t="s">
        <v>90</v>
      </c>
      <c r="G70" s="150">
        <f t="shared" si="1"/>
        <v>0</v>
      </c>
      <c r="H70" s="11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</row>
    <row r="71" spans="1:36" s="1" customFormat="1" ht="13.5" thickBot="1" x14ac:dyDescent="0.25">
      <c r="B71" s="161" t="s">
        <v>24</v>
      </c>
      <c r="C71" s="153"/>
      <c r="D71" s="162">
        <v>0.33333333333333331</v>
      </c>
      <c r="E71" s="163">
        <v>0.6875</v>
      </c>
      <c r="F71" s="164" t="s">
        <v>91</v>
      </c>
      <c r="G71" s="150">
        <f t="shared" si="1"/>
        <v>0</v>
      </c>
      <c r="H71" s="11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</row>
    <row r="72" spans="1:36" s="31" customFormat="1" ht="13.5" thickBot="1" x14ac:dyDescent="0.25">
      <c r="B72" s="165" t="s">
        <v>21</v>
      </c>
      <c r="C72" s="153"/>
      <c r="D72" s="171">
        <v>0.38541666666666669</v>
      </c>
      <c r="E72" s="167">
        <v>0.42708333333333331</v>
      </c>
      <c r="F72" s="174" t="s">
        <v>92</v>
      </c>
      <c r="G72" s="150">
        <f t="shared" si="1"/>
        <v>0</v>
      </c>
      <c r="H72" s="116"/>
    </row>
    <row r="73" spans="1:36" ht="13.5" thickBot="1" x14ac:dyDescent="0.25">
      <c r="B73" s="124" t="s">
        <v>41</v>
      </c>
      <c r="C73" s="153"/>
      <c r="D73" s="136">
        <v>0.38541666666666669</v>
      </c>
      <c r="E73" s="135">
        <v>0.42708333333333331</v>
      </c>
      <c r="F73" s="148" t="s">
        <v>136</v>
      </c>
      <c r="G73" s="150">
        <f t="shared" si="1"/>
        <v>0</v>
      </c>
    </row>
    <row r="74" spans="1:36" ht="13.5" thickBot="1" x14ac:dyDescent="0.25">
      <c r="B74" s="124" t="s">
        <v>39</v>
      </c>
      <c r="C74" s="153"/>
      <c r="D74" s="136">
        <v>0.38541666666666669</v>
      </c>
      <c r="E74" s="135">
        <v>0.42708333333333331</v>
      </c>
      <c r="F74" s="148" t="s">
        <v>93</v>
      </c>
      <c r="G74" s="150">
        <f t="shared" si="1"/>
        <v>0</v>
      </c>
    </row>
    <row r="75" spans="1:36" ht="13.5" thickBot="1" x14ac:dyDescent="0.25">
      <c r="B75" s="124" t="s">
        <v>30</v>
      </c>
      <c r="C75" s="153"/>
      <c r="D75" s="136">
        <v>0.38541666666666669</v>
      </c>
      <c r="E75" s="135">
        <v>0.42708333333333331</v>
      </c>
      <c r="F75" s="148" t="s">
        <v>46</v>
      </c>
      <c r="G75" s="150">
        <f t="shared" si="1"/>
        <v>0</v>
      </c>
    </row>
    <row r="76" spans="1:36" ht="13.5" thickBot="1" x14ac:dyDescent="0.25">
      <c r="B76" s="124" t="s">
        <v>36</v>
      </c>
      <c r="C76" s="153"/>
      <c r="D76" s="136">
        <v>0.38541666666666669</v>
      </c>
      <c r="E76" s="135">
        <v>0.42708333333333331</v>
      </c>
      <c r="F76" s="148" t="s">
        <v>94</v>
      </c>
      <c r="G76" s="150">
        <f t="shared" si="1"/>
        <v>0</v>
      </c>
    </row>
    <row r="77" spans="1:36" ht="13.5" thickBot="1" x14ac:dyDescent="0.25">
      <c r="B77" s="124" t="s">
        <v>26</v>
      </c>
      <c r="C77" s="153"/>
      <c r="D77" s="136">
        <v>0.38541666666666669</v>
      </c>
      <c r="E77" s="135">
        <v>0.42708333333333331</v>
      </c>
      <c r="F77" s="148" t="s">
        <v>95</v>
      </c>
      <c r="G77" s="150">
        <f t="shared" si="1"/>
        <v>0</v>
      </c>
    </row>
    <row r="78" spans="1:36" ht="13.5" thickBot="1" x14ac:dyDescent="0.25">
      <c r="B78" s="124" t="s">
        <v>27</v>
      </c>
      <c r="C78" s="153"/>
      <c r="D78" s="136">
        <v>0.38541666666666669</v>
      </c>
      <c r="E78" s="135">
        <v>0.42708333333333331</v>
      </c>
      <c r="F78" s="148" t="s">
        <v>96</v>
      </c>
      <c r="G78" s="150">
        <f t="shared" si="1"/>
        <v>0</v>
      </c>
    </row>
    <row r="79" spans="1:36" ht="13.5" thickBot="1" x14ac:dyDescent="0.25">
      <c r="B79" s="124" t="s">
        <v>65</v>
      </c>
      <c r="C79" s="153"/>
      <c r="D79" s="136">
        <v>0.38541666666666669</v>
      </c>
      <c r="E79" s="135">
        <v>0.42708333333333331</v>
      </c>
      <c r="F79" s="148" t="s">
        <v>97</v>
      </c>
      <c r="G79" s="150">
        <f t="shared" si="1"/>
        <v>0</v>
      </c>
    </row>
    <row r="80" spans="1:36" ht="13.5" thickBot="1" x14ac:dyDescent="0.25">
      <c r="B80" s="124" t="s">
        <v>22</v>
      </c>
      <c r="C80" s="153"/>
      <c r="D80" s="136">
        <v>0.38541666666666669</v>
      </c>
      <c r="E80" s="135">
        <v>0.42708333333333331</v>
      </c>
      <c r="F80" s="148" t="s">
        <v>98</v>
      </c>
      <c r="G80" s="150">
        <f t="shared" si="1"/>
        <v>0</v>
      </c>
    </row>
    <row r="81" spans="2:7" ht="13.5" thickBot="1" x14ac:dyDescent="0.25">
      <c r="B81" s="124" t="s">
        <v>40</v>
      </c>
      <c r="C81" s="151"/>
      <c r="D81" s="136">
        <v>0.38541666666666669</v>
      </c>
      <c r="E81" s="135">
        <v>0.42708333333333331</v>
      </c>
      <c r="F81" s="148" t="s">
        <v>99</v>
      </c>
      <c r="G81" s="150">
        <f t="shared" si="1"/>
        <v>0</v>
      </c>
    </row>
    <row r="82" spans="2:7" ht="13.5" thickBot="1" x14ac:dyDescent="0.25">
      <c r="B82" s="124" t="s">
        <v>38</v>
      </c>
      <c r="C82" s="153"/>
      <c r="D82" s="136">
        <v>0.38541666666666669</v>
      </c>
      <c r="E82" s="135">
        <v>0.42708333333333331</v>
      </c>
      <c r="F82" s="148" t="s">
        <v>100</v>
      </c>
      <c r="G82" s="150">
        <f t="shared" si="1"/>
        <v>0</v>
      </c>
    </row>
    <row r="83" spans="2:7" ht="13.5" thickBot="1" x14ac:dyDescent="0.25">
      <c r="B83" s="169" t="s">
        <v>43</v>
      </c>
      <c r="C83" s="153"/>
      <c r="D83" s="172">
        <v>0.4375</v>
      </c>
      <c r="E83" s="170">
        <v>0.47916666666666669</v>
      </c>
      <c r="F83" s="173" t="s">
        <v>101</v>
      </c>
      <c r="G83" s="150">
        <f t="shared" si="1"/>
        <v>0</v>
      </c>
    </row>
    <row r="84" spans="2:7" ht="13.5" thickBot="1" x14ac:dyDescent="0.25">
      <c r="B84" s="124" t="s">
        <v>21</v>
      </c>
      <c r="C84" s="153"/>
      <c r="D84" s="136">
        <v>0.4375</v>
      </c>
      <c r="E84" s="135">
        <v>0.47916666666666669</v>
      </c>
      <c r="F84" s="148" t="s">
        <v>102</v>
      </c>
      <c r="G84" s="150">
        <f t="shared" si="1"/>
        <v>0</v>
      </c>
    </row>
    <row r="85" spans="2:7" ht="13.5" thickBot="1" x14ac:dyDescent="0.25">
      <c r="B85" s="124" t="s">
        <v>41</v>
      </c>
      <c r="C85" s="153"/>
      <c r="D85" s="136">
        <v>0.4375</v>
      </c>
      <c r="E85" s="135">
        <v>0.47916666666666669</v>
      </c>
      <c r="F85" s="148" t="s">
        <v>103</v>
      </c>
      <c r="G85" s="150">
        <f t="shared" si="1"/>
        <v>0</v>
      </c>
    </row>
    <row r="86" spans="2:7" ht="13.5" thickBot="1" x14ac:dyDescent="0.25">
      <c r="B86" s="124" t="s">
        <v>39</v>
      </c>
      <c r="C86" s="153"/>
      <c r="D86" s="136">
        <v>0.4375</v>
      </c>
      <c r="E86" s="135">
        <v>0.47916666666666669</v>
      </c>
      <c r="F86" s="148" t="s">
        <v>104</v>
      </c>
      <c r="G86" s="150">
        <f t="shared" si="1"/>
        <v>0</v>
      </c>
    </row>
    <row r="87" spans="2:7" ht="13.5" thickBot="1" x14ac:dyDescent="0.25">
      <c r="B87" s="124" t="s">
        <v>30</v>
      </c>
      <c r="C87" s="153"/>
      <c r="D87" s="136">
        <v>0.4375</v>
      </c>
      <c r="E87" s="135">
        <v>0.47916666666666669</v>
      </c>
      <c r="F87" s="148" t="s">
        <v>105</v>
      </c>
      <c r="G87" s="150">
        <f t="shared" si="1"/>
        <v>0</v>
      </c>
    </row>
    <row r="88" spans="2:7" ht="13.5" thickBot="1" x14ac:dyDescent="0.25">
      <c r="B88" s="124" t="s">
        <v>36</v>
      </c>
      <c r="C88" s="153"/>
      <c r="D88" s="136">
        <v>0.4375</v>
      </c>
      <c r="E88" s="135">
        <v>0.47916666666666669</v>
      </c>
      <c r="F88" s="148" t="s">
        <v>106</v>
      </c>
      <c r="G88" s="150">
        <f t="shared" si="1"/>
        <v>0</v>
      </c>
    </row>
    <row r="89" spans="2:7" ht="13.5" thickBot="1" x14ac:dyDescent="0.25">
      <c r="B89" s="124" t="s">
        <v>26</v>
      </c>
      <c r="C89" s="153"/>
      <c r="D89" s="136">
        <v>0.4375</v>
      </c>
      <c r="E89" s="135">
        <v>0.47916666666666669</v>
      </c>
      <c r="F89" s="148" t="s">
        <v>138</v>
      </c>
      <c r="G89" s="150">
        <f t="shared" si="1"/>
        <v>0</v>
      </c>
    </row>
    <row r="90" spans="2:7" ht="13.5" thickBot="1" x14ac:dyDescent="0.25">
      <c r="B90" s="124" t="s">
        <v>27</v>
      </c>
      <c r="C90" s="153"/>
      <c r="D90" s="136">
        <v>0.4375</v>
      </c>
      <c r="E90" s="135">
        <v>0.47916666666666669</v>
      </c>
      <c r="F90" s="148" t="s">
        <v>107</v>
      </c>
      <c r="G90" s="150">
        <f t="shared" si="1"/>
        <v>0</v>
      </c>
    </row>
    <row r="91" spans="2:7" ht="13.5" thickBot="1" x14ac:dyDescent="0.25">
      <c r="B91" s="124" t="s">
        <v>65</v>
      </c>
      <c r="C91" s="153"/>
      <c r="D91" s="136">
        <v>0.4375</v>
      </c>
      <c r="E91" s="135">
        <v>0.47916666666666669</v>
      </c>
      <c r="F91" s="148" t="s">
        <v>108</v>
      </c>
      <c r="G91" s="150">
        <f t="shared" si="1"/>
        <v>0</v>
      </c>
    </row>
    <row r="92" spans="2:7" ht="13.5" thickBot="1" x14ac:dyDescent="0.25">
      <c r="B92" s="124" t="s">
        <v>22</v>
      </c>
      <c r="C92" s="153"/>
      <c r="D92" s="136">
        <v>0.4375</v>
      </c>
      <c r="E92" s="135">
        <v>0.47916666666666669</v>
      </c>
      <c r="F92" s="148" t="s">
        <v>109</v>
      </c>
      <c r="G92" s="150">
        <f t="shared" si="1"/>
        <v>0</v>
      </c>
    </row>
    <row r="93" spans="2:7" ht="13.5" thickBot="1" x14ac:dyDescent="0.25">
      <c r="B93" s="124" t="s">
        <v>40</v>
      </c>
      <c r="C93" s="153"/>
      <c r="D93" s="136">
        <v>0.4375</v>
      </c>
      <c r="E93" s="135">
        <v>0.47916666666666669</v>
      </c>
      <c r="F93" s="148" t="s">
        <v>110</v>
      </c>
      <c r="G93" s="150">
        <f t="shared" si="1"/>
        <v>0</v>
      </c>
    </row>
    <row r="94" spans="2:7" ht="13.5" thickBot="1" x14ac:dyDescent="0.25">
      <c r="B94" s="124" t="s">
        <v>38</v>
      </c>
      <c r="C94" s="153"/>
      <c r="D94" s="136">
        <v>0.4375</v>
      </c>
      <c r="E94" s="135">
        <v>0.47916666666666669</v>
      </c>
      <c r="F94" s="149" t="s">
        <v>111</v>
      </c>
      <c r="G94" s="150">
        <f t="shared" si="1"/>
        <v>0</v>
      </c>
    </row>
    <row r="95" spans="2:7" ht="13.5" thickBot="1" x14ac:dyDescent="0.25">
      <c r="B95" s="175" t="s">
        <v>20</v>
      </c>
      <c r="C95" s="153"/>
      <c r="D95" s="180">
        <v>0.53125</v>
      </c>
      <c r="E95" s="168">
        <v>0.57291666666666663</v>
      </c>
      <c r="F95" s="186" t="s">
        <v>112</v>
      </c>
      <c r="G95" s="150">
        <f t="shared" si="1"/>
        <v>0</v>
      </c>
    </row>
    <row r="96" spans="2:7" ht="13.5" thickBot="1" x14ac:dyDescent="0.25">
      <c r="B96" s="124" t="s">
        <v>21</v>
      </c>
      <c r="C96" s="153"/>
      <c r="D96" s="136">
        <v>0.53125</v>
      </c>
      <c r="E96" s="135">
        <v>0.57291666666666663</v>
      </c>
      <c r="F96" s="148" t="s">
        <v>113</v>
      </c>
      <c r="G96" s="150">
        <f t="shared" si="1"/>
        <v>0</v>
      </c>
    </row>
    <row r="97" spans="2:7" ht="13.5" thickBot="1" x14ac:dyDescent="0.25">
      <c r="B97" s="179" t="s">
        <v>41</v>
      </c>
      <c r="C97" s="181"/>
      <c r="D97" s="136">
        <v>0.53125</v>
      </c>
      <c r="E97" s="156">
        <v>0.57291666666666663</v>
      </c>
      <c r="F97" s="187" t="s">
        <v>114</v>
      </c>
      <c r="G97" s="150">
        <f t="shared" si="1"/>
        <v>0</v>
      </c>
    </row>
    <row r="98" spans="2:7" ht="13.5" thickBot="1" x14ac:dyDescent="0.25">
      <c r="B98" s="124" t="s">
        <v>39</v>
      </c>
      <c r="C98" s="153"/>
      <c r="D98" s="142">
        <v>0.53125</v>
      </c>
      <c r="E98" s="135">
        <v>0.57291666666666663</v>
      </c>
      <c r="F98" s="148" t="s">
        <v>115</v>
      </c>
      <c r="G98" s="150">
        <f t="shared" si="1"/>
        <v>0</v>
      </c>
    </row>
    <row r="99" spans="2:7" ht="13.5" thickBot="1" x14ac:dyDescent="0.25">
      <c r="B99" s="124" t="s">
        <v>30</v>
      </c>
      <c r="C99" s="153"/>
      <c r="D99" s="136">
        <v>0.53125</v>
      </c>
      <c r="E99" s="135">
        <v>0.57291666666666663</v>
      </c>
      <c r="F99" s="148" t="s">
        <v>116</v>
      </c>
      <c r="G99" s="150">
        <f t="shared" si="1"/>
        <v>0</v>
      </c>
    </row>
    <row r="100" spans="2:7" ht="13.5" thickBot="1" x14ac:dyDescent="0.25">
      <c r="B100" s="124" t="s">
        <v>36</v>
      </c>
      <c r="C100" s="151"/>
      <c r="D100" s="136">
        <v>0.53125</v>
      </c>
      <c r="E100" s="135">
        <v>0.57291666666666663</v>
      </c>
      <c r="F100" s="148" t="s">
        <v>117</v>
      </c>
      <c r="G100" s="150">
        <f t="shared" si="1"/>
        <v>0</v>
      </c>
    </row>
    <row r="101" spans="2:7" ht="13.5" thickBot="1" x14ac:dyDescent="0.25">
      <c r="B101" s="124" t="s">
        <v>26</v>
      </c>
      <c r="C101" s="153"/>
      <c r="D101" s="136">
        <v>0.53125</v>
      </c>
      <c r="E101" s="135">
        <v>0.57291666666666663</v>
      </c>
      <c r="F101" s="148" t="s">
        <v>118</v>
      </c>
      <c r="G101" s="150">
        <f t="shared" si="1"/>
        <v>0</v>
      </c>
    </row>
    <row r="102" spans="2:7" ht="13.5" thickBot="1" x14ac:dyDescent="0.25">
      <c r="B102" s="124" t="s">
        <v>27</v>
      </c>
      <c r="C102" s="153"/>
      <c r="D102" s="136">
        <v>0.53125</v>
      </c>
      <c r="E102" s="135">
        <v>0.57291666666666663</v>
      </c>
      <c r="F102" s="148" t="s">
        <v>119</v>
      </c>
      <c r="G102" s="150">
        <f t="shared" si="1"/>
        <v>0</v>
      </c>
    </row>
    <row r="103" spans="2:7" ht="13.5" thickBot="1" x14ac:dyDescent="0.25">
      <c r="B103" s="124" t="s">
        <v>65</v>
      </c>
      <c r="C103" s="151"/>
      <c r="D103" s="136">
        <v>0.53125</v>
      </c>
      <c r="E103" s="135">
        <v>0.57291666666666663</v>
      </c>
      <c r="F103" s="148" t="s">
        <v>120</v>
      </c>
      <c r="G103" s="150">
        <f t="shared" si="1"/>
        <v>0</v>
      </c>
    </row>
    <row r="104" spans="2:7" ht="13.5" thickBot="1" x14ac:dyDescent="0.25">
      <c r="B104" s="124" t="s">
        <v>22</v>
      </c>
      <c r="C104" s="153"/>
      <c r="D104" s="136">
        <v>0.53125</v>
      </c>
      <c r="E104" s="135">
        <v>0.57291666666666663</v>
      </c>
      <c r="F104" s="148" t="s">
        <v>121</v>
      </c>
      <c r="G104" s="150">
        <f t="shared" si="1"/>
        <v>0</v>
      </c>
    </row>
    <row r="105" spans="2:7" ht="13.5" thickBot="1" x14ac:dyDescent="0.25">
      <c r="B105" s="124" t="s">
        <v>40</v>
      </c>
      <c r="C105" s="151"/>
      <c r="D105" s="136">
        <v>0.53125</v>
      </c>
      <c r="E105" s="135">
        <v>0.57291666666666663</v>
      </c>
      <c r="F105" s="148" t="s">
        <v>122</v>
      </c>
      <c r="G105" s="150">
        <f t="shared" si="1"/>
        <v>0</v>
      </c>
    </row>
    <row r="106" spans="2:7" ht="16.5" customHeight="1" thickBot="1" x14ac:dyDescent="0.25">
      <c r="B106" s="124" t="s">
        <v>38</v>
      </c>
      <c r="C106" s="151"/>
      <c r="D106" s="136">
        <v>0.53125</v>
      </c>
      <c r="E106" s="135">
        <v>0.57291666666666663</v>
      </c>
      <c r="F106" s="148" t="s">
        <v>123</v>
      </c>
      <c r="G106" s="150">
        <f t="shared" si="1"/>
        <v>0</v>
      </c>
    </row>
    <row r="107" spans="2:7" ht="13.5" thickBot="1" x14ac:dyDescent="0.25">
      <c r="B107" s="166" t="s">
        <v>43</v>
      </c>
      <c r="C107" s="151"/>
      <c r="D107" s="182">
        <v>0.53125</v>
      </c>
      <c r="E107" s="176">
        <v>0.625</v>
      </c>
      <c r="F107" s="188" t="s">
        <v>124</v>
      </c>
      <c r="G107" s="150">
        <f t="shared" si="1"/>
        <v>0</v>
      </c>
    </row>
    <row r="108" spans="2:7" ht="13.5" thickBot="1" x14ac:dyDescent="0.25">
      <c r="B108" s="166" t="s">
        <v>28</v>
      </c>
      <c r="C108" s="151"/>
      <c r="D108" s="182">
        <v>0.53125</v>
      </c>
      <c r="E108" s="176">
        <v>0.67708333333333337</v>
      </c>
      <c r="F108" s="189" t="s">
        <v>90</v>
      </c>
      <c r="G108" s="150">
        <f t="shared" si="1"/>
        <v>0</v>
      </c>
    </row>
    <row r="109" spans="2:7" ht="13.5" thickBot="1" x14ac:dyDescent="0.25">
      <c r="B109" s="237" t="s">
        <v>39</v>
      </c>
      <c r="C109" s="151"/>
      <c r="D109" s="238">
        <v>0.58333333333333337</v>
      </c>
      <c r="E109" s="239">
        <v>0.625</v>
      </c>
      <c r="F109" s="240" t="s">
        <v>202</v>
      </c>
      <c r="G109" s="150">
        <f t="shared" si="1"/>
        <v>0</v>
      </c>
    </row>
    <row r="110" spans="2:7" ht="13.5" thickBot="1" x14ac:dyDescent="0.25">
      <c r="B110" s="177" t="s">
        <v>43</v>
      </c>
      <c r="C110" s="151"/>
      <c r="D110" s="183">
        <v>0.63541666666666663</v>
      </c>
      <c r="E110" s="178">
        <v>0.67708333333333337</v>
      </c>
      <c r="F110" s="190" t="s">
        <v>125</v>
      </c>
      <c r="G110" s="150">
        <f t="shared" si="1"/>
        <v>0</v>
      </c>
    </row>
    <row r="111" spans="2:7" ht="13.5" thickBot="1" x14ac:dyDescent="0.25">
      <c r="B111" s="124" t="s">
        <v>20</v>
      </c>
      <c r="C111" s="153"/>
      <c r="D111" s="136">
        <v>0.63541666666666663</v>
      </c>
      <c r="E111" s="135">
        <v>0.67708333333333337</v>
      </c>
      <c r="F111" s="148" t="s">
        <v>126</v>
      </c>
      <c r="G111" s="150">
        <f t="shared" si="1"/>
        <v>0</v>
      </c>
    </row>
    <row r="112" spans="2:7" ht="13.5" thickBot="1" x14ac:dyDescent="0.25">
      <c r="B112" s="124" t="s">
        <v>21</v>
      </c>
      <c r="C112" s="151"/>
      <c r="D112" s="136">
        <v>0.63541666666666663</v>
      </c>
      <c r="E112" s="135">
        <v>0.67708333333333337</v>
      </c>
      <c r="F112" s="148" t="s">
        <v>127</v>
      </c>
      <c r="G112" s="150">
        <f t="shared" si="1"/>
        <v>0</v>
      </c>
    </row>
    <row r="113" spans="1:36" ht="13.5" thickBot="1" x14ac:dyDescent="0.25">
      <c r="B113" s="124" t="s">
        <v>41</v>
      </c>
      <c r="C113" s="153"/>
      <c r="D113" s="136">
        <v>0.63541666666666663</v>
      </c>
      <c r="E113" s="135">
        <v>0.67708333333333337</v>
      </c>
      <c r="F113" s="148" t="s">
        <v>135</v>
      </c>
      <c r="G113" s="150">
        <f t="shared" si="1"/>
        <v>0</v>
      </c>
    </row>
    <row r="114" spans="1:36" ht="13.5" thickBot="1" x14ac:dyDescent="0.25">
      <c r="B114" s="124" t="s">
        <v>39</v>
      </c>
      <c r="C114" s="151"/>
      <c r="D114" s="136">
        <v>0.63541666666666663</v>
      </c>
      <c r="E114" s="135">
        <v>0.67708333333333337</v>
      </c>
      <c r="F114" s="148" t="s">
        <v>128</v>
      </c>
      <c r="G114" s="150">
        <f t="shared" si="1"/>
        <v>0</v>
      </c>
    </row>
    <row r="115" spans="1:36" ht="13.5" thickBot="1" x14ac:dyDescent="0.25">
      <c r="B115" s="124" t="s">
        <v>30</v>
      </c>
      <c r="C115" s="151"/>
      <c r="D115" s="136">
        <v>0.63541666666666663</v>
      </c>
      <c r="E115" s="135">
        <v>0.67708333333333337</v>
      </c>
      <c r="F115" s="148" t="s">
        <v>44</v>
      </c>
      <c r="G115" s="150">
        <f t="shared" si="1"/>
        <v>0</v>
      </c>
    </row>
    <row r="116" spans="1:36" ht="13.5" thickBot="1" x14ac:dyDescent="0.25">
      <c r="B116" s="124" t="s">
        <v>26</v>
      </c>
      <c r="C116" s="151"/>
      <c r="D116" s="136">
        <v>0.63541666666666663</v>
      </c>
      <c r="E116" s="135">
        <v>0.67708333333333337</v>
      </c>
      <c r="F116" s="149" t="s">
        <v>129</v>
      </c>
      <c r="G116" s="150">
        <f t="shared" si="1"/>
        <v>0</v>
      </c>
    </row>
    <row r="117" spans="1:36" ht="13.5" thickBot="1" x14ac:dyDescent="0.25">
      <c r="B117" s="124" t="s">
        <v>27</v>
      </c>
      <c r="C117" s="151"/>
      <c r="D117" s="136">
        <v>0.63541666666666663</v>
      </c>
      <c r="E117" s="135">
        <v>0.67708333333333337</v>
      </c>
      <c r="F117" s="185" t="s">
        <v>130</v>
      </c>
      <c r="G117" s="150">
        <f t="shared" si="1"/>
        <v>0</v>
      </c>
    </row>
    <row r="118" spans="1:36" ht="13.5" thickBot="1" x14ac:dyDescent="0.25">
      <c r="B118" s="124" t="s">
        <v>65</v>
      </c>
      <c r="C118" s="151"/>
      <c r="D118" s="136">
        <v>0.63541666666666663</v>
      </c>
      <c r="E118" s="135">
        <v>0.67708333333333337</v>
      </c>
      <c r="F118" s="148" t="s">
        <v>131</v>
      </c>
      <c r="G118" s="150">
        <f t="shared" si="1"/>
        <v>0</v>
      </c>
    </row>
    <row r="119" spans="1:36" ht="13.5" thickBot="1" x14ac:dyDescent="0.25">
      <c r="B119" s="124" t="s">
        <v>22</v>
      </c>
      <c r="C119" s="151"/>
      <c r="D119" s="136">
        <v>0.63541666666666663</v>
      </c>
      <c r="E119" s="135">
        <v>0.67708333333333337</v>
      </c>
      <c r="F119" s="148" t="s">
        <v>132</v>
      </c>
      <c r="G119" s="150">
        <f t="shared" si="1"/>
        <v>0</v>
      </c>
    </row>
    <row r="120" spans="1:36" ht="18" customHeight="1" thickBot="1" x14ac:dyDescent="0.25">
      <c r="B120" s="124" t="s">
        <v>40</v>
      </c>
      <c r="C120" s="151"/>
      <c r="D120" s="136">
        <v>0.63541666666666663</v>
      </c>
      <c r="E120" s="135">
        <v>0.67708333333333337</v>
      </c>
      <c r="F120" s="148" t="s">
        <v>133</v>
      </c>
      <c r="G120" s="150">
        <f t="shared" si="1"/>
        <v>0</v>
      </c>
    </row>
    <row r="121" spans="1:36" ht="13.5" thickBot="1" x14ac:dyDescent="0.25">
      <c r="B121" s="124" t="s">
        <v>38</v>
      </c>
      <c r="C121" s="151"/>
      <c r="D121" s="143">
        <v>0.63541666666666663</v>
      </c>
      <c r="E121" s="135">
        <v>0.67708333333333337</v>
      </c>
      <c r="F121" s="149" t="s">
        <v>134</v>
      </c>
      <c r="G121" s="150">
        <f t="shared" si="1"/>
        <v>0</v>
      </c>
    </row>
    <row r="122" spans="1:36" ht="13.5" thickBot="1" x14ac:dyDescent="0.25">
      <c r="B122" s="192"/>
      <c r="C122" s="191"/>
      <c r="D122" s="193"/>
      <c r="E122" s="194"/>
      <c r="F122" s="195"/>
      <c r="G122" s="230"/>
    </row>
    <row r="123" spans="1:36" s="66" customFormat="1" ht="13.5" thickBot="1" x14ac:dyDescent="0.25">
      <c r="B123" s="65"/>
      <c r="D123" s="207"/>
      <c r="E123" s="208"/>
      <c r="F123" s="229" t="s">
        <v>56</v>
      </c>
      <c r="G123" s="232">
        <f>SUM(G57:G121)</f>
        <v>0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</row>
    <row r="124" spans="1:36" s="51" customFormat="1" ht="13.5" thickBot="1" x14ac:dyDescent="0.25">
      <c r="A124" s="31"/>
      <c r="B124" s="49" t="s">
        <v>52</v>
      </c>
      <c r="C124" s="47"/>
      <c r="D124" s="120" t="s">
        <v>1</v>
      </c>
      <c r="E124" s="119" t="s">
        <v>2</v>
      </c>
      <c r="F124" s="50"/>
      <c r="G124" s="2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</row>
    <row r="125" spans="1:36" ht="13.5" thickBot="1" x14ac:dyDescent="0.25">
      <c r="B125" s="179" t="s">
        <v>38</v>
      </c>
      <c r="C125" s="198"/>
      <c r="D125" s="136">
        <v>0.33333333333333331</v>
      </c>
      <c r="E125" s="135">
        <v>0.35069444444444442</v>
      </c>
      <c r="F125" s="201" t="s">
        <v>45</v>
      </c>
      <c r="G125" s="204">
        <f t="shared" ref="G125:G186" si="2">(E125-D125)*C125*24</f>
        <v>0</v>
      </c>
    </row>
    <row r="126" spans="1:36" ht="13.5" thickBot="1" x14ac:dyDescent="0.25">
      <c r="B126" s="179" t="s">
        <v>35</v>
      </c>
      <c r="C126" s="199"/>
      <c r="D126" s="136">
        <v>0.33333333333333331</v>
      </c>
      <c r="E126" s="135">
        <v>0.375</v>
      </c>
      <c r="F126" s="201" t="s">
        <v>139</v>
      </c>
      <c r="G126" s="204">
        <f t="shared" si="2"/>
        <v>0</v>
      </c>
    </row>
    <row r="127" spans="1:36" ht="13.5" thickBot="1" x14ac:dyDescent="0.25">
      <c r="B127" s="179" t="s">
        <v>37</v>
      </c>
      <c r="C127" s="199"/>
      <c r="D127" s="136">
        <v>0.33333333333333331</v>
      </c>
      <c r="E127" s="135">
        <v>0.375</v>
      </c>
      <c r="F127" s="201" t="s">
        <v>140</v>
      </c>
      <c r="G127" s="204">
        <f t="shared" si="2"/>
        <v>0</v>
      </c>
    </row>
    <row r="128" spans="1:36" ht="13.5" thickBot="1" x14ac:dyDescent="0.25">
      <c r="B128" s="179" t="s">
        <v>21</v>
      </c>
      <c r="C128" s="199"/>
      <c r="D128" s="136">
        <v>0.33333333333333331</v>
      </c>
      <c r="E128" s="135">
        <v>0.375</v>
      </c>
      <c r="F128" s="201" t="s">
        <v>141</v>
      </c>
      <c r="G128" s="204">
        <f t="shared" si="2"/>
        <v>0</v>
      </c>
    </row>
    <row r="129" spans="1:36" ht="13.5" thickBot="1" x14ac:dyDescent="0.25">
      <c r="B129" s="179" t="s">
        <v>41</v>
      </c>
      <c r="C129" s="199"/>
      <c r="D129" s="136">
        <v>0.33333333333333331</v>
      </c>
      <c r="E129" s="135">
        <v>0.375</v>
      </c>
      <c r="F129" s="201" t="s">
        <v>142</v>
      </c>
      <c r="G129" s="204">
        <f t="shared" si="2"/>
        <v>0</v>
      </c>
    </row>
    <row r="130" spans="1:36" ht="13.5" thickBot="1" x14ac:dyDescent="0.25">
      <c r="B130" s="179" t="s">
        <v>39</v>
      </c>
      <c r="C130" s="199"/>
      <c r="D130" s="136">
        <v>0.33333333333333331</v>
      </c>
      <c r="E130" s="135">
        <v>0.375</v>
      </c>
      <c r="F130" s="201" t="s">
        <v>143</v>
      </c>
      <c r="G130" s="204">
        <f t="shared" si="2"/>
        <v>0</v>
      </c>
    </row>
    <row r="131" spans="1:36" ht="13.5" thickBot="1" x14ac:dyDescent="0.25">
      <c r="B131" s="179" t="s">
        <v>30</v>
      </c>
      <c r="C131" s="199"/>
      <c r="D131" s="136">
        <v>0.33333333333333331</v>
      </c>
      <c r="E131" s="135">
        <v>0.375</v>
      </c>
      <c r="F131" s="201" t="s">
        <v>144</v>
      </c>
      <c r="G131" s="204">
        <f t="shared" si="2"/>
        <v>0</v>
      </c>
    </row>
    <row r="132" spans="1:36" ht="13.5" thickBot="1" x14ac:dyDescent="0.25">
      <c r="B132" s="179" t="s">
        <v>36</v>
      </c>
      <c r="C132" s="200"/>
      <c r="D132" s="136">
        <v>0.33333333333333331</v>
      </c>
      <c r="E132" s="135">
        <v>0.375</v>
      </c>
      <c r="F132" s="201" t="s">
        <v>145</v>
      </c>
      <c r="G132" s="204">
        <f t="shared" si="2"/>
        <v>0</v>
      </c>
    </row>
    <row r="133" spans="1:36" ht="13.5" thickBot="1" x14ac:dyDescent="0.25">
      <c r="B133" s="179" t="s">
        <v>26</v>
      </c>
      <c r="C133" s="200"/>
      <c r="D133" s="136">
        <v>0.33333333333333331</v>
      </c>
      <c r="E133" s="135">
        <v>0.375</v>
      </c>
      <c r="F133" s="201" t="s">
        <v>146</v>
      </c>
      <c r="G133" s="204">
        <f t="shared" si="2"/>
        <v>0</v>
      </c>
    </row>
    <row r="134" spans="1:36" ht="13.5" thickBot="1" x14ac:dyDescent="0.25">
      <c r="B134" s="179" t="s">
        <v>27</v>
      </c>
      <c r="C134" s="200"/>
      <c r="D134" s="136">
        <v>0.33333333333333331</v>
      </c>
      <c r="E134" s="135">
        <v>0.375</v>
      </c>
      <c r="F134" s="201" t="s">
        <v>147</v>
      </c>
      <c r="G134" s="204">
        <f t="shared" si="2"/>
        <v>0</v>
      </c>
    </row>
    <row r="135" spans="1:36" ht="13.5" thickBot="1" x14ac:dyDescent="0.25">
      <c r="B135" s="179" t="s">
        <v>65</v>
      </c>
      <c r="C135" s="200"/>
      <c r="D135" s="136">
        <v>0.33333333333333331</v>
      </c>
      <c r="E135" s="135">
        <v>0.375</v>
      </c>
      <c r="F135" s="201" t="s">
        <v>148</v>
      </c>
      <c r="G135" s="204">
        <f t="shared" si="2"/>
        <v>0</v>
      </c>
    </row>
    <row r="136" spans="1:36" ht="13.5" thickBot="1" x14ac:dyDescent="0.25">
      <c r="B136" s="179" t="s">
        <v>22</v>
      </c>
      <c r="C136" s="200"/>
      <c r="D136" s="136">
        <v>0.33333333333333331</v>
      </c>
      <c r="E136" s="135">
        <v>0.375</v>
      </c>
      <c r="F136" s="201" t="s">
        <v>149</v>
      </c>
      <c r="G136" s="204">
        <f t="shared" si="2"/>
        <v>0</v>
      </c>
    </row>
    <row r="137" spans="1:36" ht="13.5" thickBot="1" x14ac:dyDescent="0.25">
      <c r="B137" s="179" t="s">
        <v>40</v>
      </c>
      <c r="C137" s="200"/>
      <c r="D137" s="136">
        <v>0.33333333333333331</v>
      </c>
      <c r="E137" s="135">
        <v>0.375</v>
      </c>
      <c r="F137" s="201" t="s">
        <v>150</v>
      </c>
      <c r="G137" s="204">
        <f t="shared" si="2"/>
        <v>0</v>
      </c>
    </row>
    <row r="138" spans="1:36" s="52" customFormat="1" ht="13.5" thickBot="1" x14ac:dyDescent="0.25">
      <c r="A138" s="90"/>
      <c r="B138" s="179" t="s">
        <v>20</v>
      </c>
      <c r="C138" s="200"/>
      <c r="D138" s="136">
        <v>0.33333333333333331</v>
      </c>
      <c r="E138" s="135">
        <v>0.47916666666666669</v>
      </c>
      <c r="F138" s="201" t="s">
        <v>89</v>
      </c>
      <c r="G138" s="204">
        <f t="shared" si="2"/>
        <v>0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1:36" s="31" customFormat="1" ht="13.5" thickBot="1" x14ac:dyDescent="0.25">
      <c r="B139" s="179" t="s">
        <v>28</v>
      </c>
      <c r="C139" s="200"/>
      <c r="D139" s="136">
        <v>0.33333333333333331</v>
      </c>
      <c r="E139" s="135">
        <v>0.47916666666666669</v>
      </c>
      <c r="F139" s="201" t="s">
        <v>151</v>
      </c>
      <c r="G139" s="204">
        <f t="shared" si="2"/>
        <v>0</v>
      </c>
    </row>
    <row r="140" spans="1:36" s="31" customFormat="1" ht="13.5" thickBot="1" x14ac:dyDescent="0.25">
      <c r="B140" s="179" t="s">
        <v>38</v>
      </c>
      <c r="C140" s="200"/>
      <c r="D140" s="136">
        <v>0.3576388888888889</v>
      </c>
      <c r="E140" s="135">
        <v>0.375</v>
      </c>
      <c r="F140" s="201" t="s">
        <v>45</v>
      </c>
      <c r="G140" s="204">
        <f t="shared" si="2"/>
        <v>0</v>
      </c>
    </row>
    <row r="141" spans="1:36" s="31" customFormat="1" ht="13.5" thickBot="1" x14ac:dyDescent="0.25">
      <c r="B141" s="179" t="s">
        <v>38</v>
      </c>
      <c r="C141" s="200"/>
      <c r="D141" s="136">
        <v>0.38541666666666669</v>
      </c>
      <c r="E141" s="135">
        <v>0.40277777777777773</v>
      </c>
      <c r="F141" s="201" t="s">
        <v>45</v>
      </c>
      <c r="G141" s="204">
        <f t="shared" si="2"/>
        <v>0</v>
      </c>
    </row>
    <row r="142" spans="1:36" s="31" customFormat="1" ht="13.5" thickBot="1" x14ac:dyDescent="0.25">
      <c r="B142" s="179" t="s">
        <v>35</v>
      </c>
      <c r="C142" s="200"/>
      <c r="D142" s="136">
        <v>0.38541666666666669</v>
      </c>
      <c r="E142" s="135">
        <v>0.42708333333333331</v>
      </c>
      <c r="F142" s="201" t="s">
        <v>152</v>
      </c>
      <c r="G142" s="204">
        <f t="shared" si="2"/>
        <v>0</v>
      </c>
    </row>
    <row r="143" spans="1:36" s="31" customFormat="1" ht="13.5" thickBot="1" x14ac:dyDescent="0.25">
      <c r="B143" s="179" t="s">
        <v>21</v>
      </c>
      <c r="C143" s="200"/>
      <c r="D143" s="136">
        <v>0.38541666666666669</v>
      </c>
      <c r="E143" s="135">
        <v>0.42708333333333331</v>
      </c>
      <c r="F143" s="201" t="s">
        <v>153</v>
      </c>
      <c r="G143" s="204">
        <f t="shared" si="2"/>
        <v>0</v>
      </c>
    </row>
    <row r="144" spans="1:36" s="31" customFormat="1" ht="13.5" thickBot="1" x14ac:dyDescent="0.25">
      <c r="B144" s="179" t="s">
        <v>39</v>
      </c>
      <c r="C144" s="200"/>
      <c r="D144" s="136">
        <v>0.38541666666666669</v>
      </c>
      <c r="E144" s="135">
        <v>0.42708333333333331</v>
      </c>
      <c r="F144" s="201" t="s">
        <v>154</v>
      </c>
      <c r="G144" s="204">
        <f t="shared" si="2"/>
        <v>0</v>
      </c>
    </row>
    <row r="145" spans="1:36" s="31" customFormat="1" ht="13.5" thickBot="1" x14ac:dyDescent="0.25">
      <c r="B145" s="179" t="s">
        <v>30</v>
      </c>
      <c r="C145" s="200"/>
      <c r="D145" s="136">
        <v>0.38541666666666669</v>
      </c>
      <c r="E145" s="135">
        <v>0.42708333333333331</v>
      </c>
      <c r="F145" s="201" t="s">
        <v>155</v>
      </c>
      <c r="G145" s="204">
        <f t="shared" si="2"/>
        <v>0</v>
      </c>
    </row>
    <row r="146" spans="1:36" ht="13.5" thickBot="1" x14ac:dyDescent="0.25">
      <c r="B146" s="179" t="s">
        <v>36</v>
      </c>
      <c r="C146" s="200"/>
      <c r="D146" s="136">
        <v>0.38541666666666669</v>
      </c>
      <c r="E146" s="135">
        <v>0.42708333333333331</v>
      </c>
      <c r="F146" s="201" t="s">
        <v>156</v>
      </c>
      <c r="G146" s="204">
        <f t="shared" si="2"/>
        <v>0</v>
      </c>
    </row>
    <row r="147" spans="1:36" ht="13.5" thickBot="1" x14ac:dyDescent="0.25">
      <c r="B147" s="179" t="s">
        <v>26</v>
      </c>
      <c r="C147" s="200"/>
      <c r="D147" s="136">
        <v>0.38541666666666669</v>
      </c>
      <c r="E147" s="135">
        <v>0.42708333333333331</v>
      </c>
      <c r="F147" s="201" t="s">
        <v>157</v>
      </c>
      <c r="G147" s="204">
        <f t="shared" si="2"/>
        <v>0</v>
      </c>
    </row>
    <row r="148" spans="1:36" ht="13.5" thickBot="1" x14ac:dyDescent="0.25">
      <c r="B148" s="179" t="s">
        <v>27</v>
      </c>
      <c r="C148" s="200"/>
      <c r="D148" s="136">
        <v>0.38541666666666669</v>
      </c>
      <c r="E148" s="135">
        <v>0.42708333333333331</v>
      </c>
      <c r="F148" s="201" t="s">
        <v>158</v>
      </c>
      <c r="G148" s="204">
        <f t="shared" si="2"/>
        <v>0</v>
      </c>
    </row>
    <row r="149" spans="1:36" ht="13.5" thickBot="1" x14ac:dyDescent="0.25">
      <c r="B149" s="179" t="s">
        <v>65</v>
      </c>
      <c r="C149" s="200"/>
      <c r="D149" s="136">
        <v>0.38541666666666669</v>
      </c>
      <c r="E149" s="135">
        <v>0.42708333333333331</v>
      </c>
      <c r="F149" s="201" t="s">
        <v>159</v>
      </c>
      <c r="G149" s="204">
        <f t="shared" si="2"/>
        <v>0</v>
      </c>
    </row>
    <row r="150" spans="1:36" ht="13.5" thickBot="1" x14ac:dyDescent="0.25">
      <c r="B150" s="179" t="s">
        <v>22</v>
      </c>
      <c r="C150" s="200"/>
      <c r="D150" s="136">
        <v>0.38541666666666669</v>
      </c>
      <c r="E150" s="135">
        <v>0.42708333333333331</v>
      </c>
      <c r="F150" s="201" t="s">
        <v>160</v>
      </c>
      <c r="G150" s="204">
        <f t="shared" si="2"/>
        <v>0</v>
      </c>
    </row>
    <row r="151" spans="1:36" s="30" customFormat="1" ht="13.5" thickBot="1" x14ac:dyDescent="0.25">
      <c r="A151" s="31"/>
      <c r="B151" s="179" t="s">
        <v>40</v>
      </c>
      <c r="C151" s="200"/>
      <c r="D151" s="136">
        <v>0.38541666666666669</v>
      </c>
      <c r="E151" s="135">
        <v>0.42708333333333331</v>
      </c>
      <c r="F151" s="201" t="s">
        <v>161</v>
      </c>
      <c r="G151" s="204">
        <f t="shared" si="2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1:36" s="78" customFormat="1" ht="13.5" thickBot="1" x14ac:dyDescent="0.25">
      <c r="A152" s="31"/>
      <c r="B152" s="179" t="s">
        <v>37</v>
      </c>
      <c r="C152" s="200"/>
      <c r="D152" s="136">
        <v>0.38541666666666669</v>
      </c>
      <c r="E152" s="135">
        <v>0.47916666666666669</v>
      </c>
      <c r="F152" s="201" t="s">
        <v>162</v>
      </c>
      <c r="G152" s="204">
        <f t="shared" si="2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1:36" s="31" customFormat="1" ht="12" customHeight="1" thickBot="1" x14ac:dyDescent="0.25">
      <c r="B153" s="179" t="s">
        <v>41</v>
      </c>
      <c r="C153" s="200"/>
      <c r="D153" s="136">
        <v>0.38541666666666669</v>
      </c>
      <c r="E153" s="135">
        <v>0.47916666666666669</v>
      </c>
      <c r="F153" s="201" t="s">
        <v>163</v>
      </c>
      <c r="G153" s="204">
        <f t="shared" si="2"/>
        <v>0</v>
      </c>
    </row>
    <row r="154" spans="1:36" s="31" customFormat="1" ht="13.5" thickBot="1" x14ac:dyDescent="0.25">
      <c r="B154" s="179" t="s">
        <v>38</v>
      </c>
      <c r="C154" s="200"/>
      <c r="D154" s="136">
        <v>0.40972222222222227</v>
      </c>
      <c r="E154" s="135">
        <v>0.42708333333333331</v>
      </c>
      <c r="F154" s="202" t="s">
        <v>45</v>
      </c>
      <c r="G154" s="204">
        <f t="shared" si="2"/>
        <v>0</v>
      </c>
    </row>
    <row r="155" spans="1:36" s="31" customFormat="1" ht="13.5" thickBot="1" x14ac:dyDescent="0.25">
      <c r="B155" s="179" t="s">
        <v>38</v>
      </c>
      <c r="C155" s="200"/>
      <c r="D155" s="136">
        <v>0.4375</v>
      </c>
      <c r="E155" s="156">
        <v>0.4548611111111111</v>
      </c>
      <c r="F155" s="203" t="s">
        <v>45</v>
      </c>
      <c r="G155" s="204">
        <f t="shared" si="2"/>
        <v>0</v>
      </c>
    </row>
    <row r="156" spans="1:36" s="31" customFormat="1" ht="13.5" thickBot="1" x14ac:dyDescent="0.25">
      <c r="B156" s="179" t="s">
        <v>38</v>
      </c>
      <c r="C156" s="200"/>
      <c r="D156" s="136">
        <v>0.53125</v>
      </c>
      <c r="E156" s="135">
        <v>0.54861111111111105</v>
      </c>
      <c r="F156" s="201" t="s">
        <v>45</v>
      </c>
      <c r="G156" s="204">
        <f t="shared" si="2"/>
        <v>0</v>
      </c>
    </row>
    <row r="157" spans="1:36" s="31" customFormat="1" ht="13.5" thickBot="1" x14ac:dyDescent="0.25">
      <c r="B157" s="179" t="s">
        <v>37</v>
      </c>
      <c r="C157" s="200"/>
      <c r="D157" s="136">
        <v>0.53125</v>
      </c>
      <c r="E157" s="135">
        <v>0.57291666666666663</v>
      </c>
      <c r="F157" s="201" t="s">
        <v>164</v>
      </c>
      <c r="G157" s="204">
        <f t="shared" si="2"/>
        <v>0</v>
      </c>
    </row>
    <row r="158" spans="1:36" s="31" customFormat="1" ht="13.5" thickBot="1" x14ac:dyDescent="0.25">
      <c r="B158" s="179" t="s">
        <v>20</v>
      </c>
      <c r="C158" s="200"/>
      <c r="D158" s="136">
        <v>0.53125</v>
      </c>
      <c r="E158" s="135">
        <v>0.57291666666666663</v>
      </c>
      <c r="F158" s="201" t="s">
        <v>165</v>
      </c>
      <c r="G158" s="204">
        <f t="shared" si="2"/>
        <v>0</v>
      </c>
    </row>
    <row r="159" spans="1:36" s="31" customFormat="1" ht="13.5" thickBot="1" x14ac:dyDescent="0.25">
      <c r="B159" s="179" t="s">
        <v>21</v>
      </c>
      <c r="C159" s="200"/>
      <c r="D159" s="136">
        <v>0.53125</v>
      </c>
      <c r="E159" s="135">
        <v>0.57291666666666663</v>
      </c>
      <c r="F159" s="201" t="s">
        <v>166</v>
      </c>
      <c r="G159" s="204">
        <f t="shared" si="2"/>
        <v>0</v>
      </c>
    </row>
    <row r="160" spans="1:36" s="31" customFormat="1" ht="13.5" thickBot="1" x14ac:dyDescent="0.25">
      <c r="B160" s="179" t="s">
        <v>41</v>
      </c>
      <c r="C160" s="200"/>
      <c r="D160" s="136">
        <v>0.53125</v>
      </c>
      <c r="E160" s="135">
        <v>0.57291666666666663</v>
      </c>
      <c r="F160" s="201" t="s">
        <v>167</v>
      </c>
      <c r="G160" s="204">
        <f t="shared" si="2"/>
        <v>0</v>
      </c>
    </row>
    <row r="161" spans="1:36" s="31" customFormat="1" ht="13.5" thickBot="1" x14ac:dyDescent="0.25">
      <c r="B161" s="179" t="s">
        <v>39</v>
      </c>
      <c r="C161" s="200"/>
      <c r="D161" s="136">
        <v>0.53125</v>
      </c>
      <c r="E161" s="135">
        <v>0.57291666666666663</v>
      </c>
      <c r="F161" s="201" t="s">
        <v>168</v>
      </c>
      <c r="G161" s="204">
        <f t="shared" si="2"/>
        <v>0</v>
      </c>
    </row>
    <row r="162" spans="1:36" s="31" customFormat="1" ht="13.5" thickBot="1" x14ac:dyDescent="0.25">
      <c r="B162" s="179" t="s">
        <v>30</v>
      </c>
      <c r="C162" s="200"/>
      <c r="D162" s="136">
        <v>0.53125</v>
      </c>
      <c r="E162" s="135">
        <v>0.57291666666666663</v>
      </c>
      <c r="F162" s="201" t="s">
        <v>169</v>
      </c>
      <c r="G162" s="204">
        <f t="shared" si="2"/>
        <v>0</v>
      </c>
    </row>
    <row r="163" spans="1:36" s="31" customFormat="1" ht="13.5" thickBot="1" x14ac:dyDescent="0.25">
      <c r="B163" s="179" t="s">
        <v>36</v>
      </c>
      <c r="C163" s="200"/>
      <c r="D163" s="136">
        <v>0.53125</v>
      </c>
      <c r="E163" s="135">
        <v>0.57291666666666663</v>
      </c>
      <c r="F163" s="201" t="s">
        <v>170</v>
      </c>
      <c r="G163" s="204">
        <f t="shared" si="2"/>
        <v>0</v>
      </c>
    </row>
    <row r="164" spans="1:36" ht="13.5" thickBot="1" x14ac:dyDescent="0.25">
      <c r="B164" s="179" t="s">
        <v>26</v>
      </c>
      <c r="C164" s="200"/>
      <c r="D164" s="136">
        <v>0.53125</v>
      </c>
      <c r="E164" s="135">
        <v>0.57291666666666663</v>
      </c>
      <c r="F164" s="201" t="s">
        <v>171</v>
      </c>
      <c r="G164" s="204">
        <f t="shared" si="2"/>
        <v>0</v>
      </c>
    </row>
    <row r="165" spans="1:36" s="31" customFormat="1" ht="13.5" thickBot="1" x14ac:dyDescent="0.25">
      <c r="B165" s="179" t="s">
        <v>27</v>
      </c>
      <c r="C165" s="200"/>
      <c r="D165" s="136">
        <v>0.53125</v>
      </c>
      <c r="E165" s="135">
        <v>0.57291666666666663</v>
      </c>
      <c r="F165" s="201" t="s">
        <v>172</v>
      </c>
      <c r="G165" s="204">
        <f t="shared" si="2"/>
        <v>0</v>
      </c>
    </row>
    <row r="166" spans="1:36" s="30" customFormat="1" ht="13.5" thickBot="1" x14ac:dyDescent="0.25">
      <c r="A166" s="31"/>
      <c r="B166" s="179" t="s">
        <v>65</v>
      </c>
      <c r="C166" s="200"/>
      <c r="D166" s="136">
        <v>0.53125</v>
      </c>
      <c r="E166" s="135">
        <v>0.57291666666666663</v>
      </c>
      <c r="F166" s="201" t="s">
        <v>173</v>
      </c>
      <c r="G166" s="204">
        <f t="shared" si="2"/>
        <v>0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</row>
    <row r="167" spans="1:36" s="31" customFormat="1" ht="13.5" thickBot="1" x14ac:dyDescent="0.25">
      <c r="B167" s="179" t="s">
        <v>22</v>
      </c>
      <c r="C167" s="200"/>
      <c r="D167" s="136">
        <v>0.53125</v>
      </c>
      <c r="E167" s="135">
        <v>0.57291666666666663</v>
      </c>
      <c r="F167" s="201" t="s">
        <v>174</v>
      </c>
      <c r="G167" s="204">
        <f t="shared" si="2"/>
        <v>0</v>
      </c>
    </row>
    <row r="168" spans="1:36" ht="13.5" thickBot="1" x14ac:dyDescent="0.25">
      <c r="B168" s="179" t="s">
        <v>40</v>
      </c>
      <c r="C168" s="200"/>
      <c r="D168" s="136">
        <v>0.53125</v>
      </c>
      <c r="E168" s="135">
        <v>0.57291666666666663</v>
      </c>
      <c r="F168" s="201" t="s">
        <v>175</v>
      </c>
      <c r="G168" s="204">
        <f t="shared" si="2"/>
        <v>0</v>
      </c>
    </row>
    <row r="169" spans="1:36" s="31" customFormat="1" ht="13.5" thickBot="1" x14ac:dyDescent="0.25">
      <c r="B169" s="179" t="s">
        <v>28</v>
      </c>
      <c r="C169" s="200"/>
      <c r="D169" s="136">
        <v>0.53125</v>
      </c>
      <c r="E169" s="135">
        <v>0.66666666666666663</v>
      </c>
      <c r="F169" s="201" t="s">
        <v>176</v>
      </c>
      <c r="G169" s="204">
        <f t="shared" si="2"/>
        <v>0</v>
      </c>
    </row>
    <row r="170" spans="1:36" s="31" customFormat="1" ht="13.5" thickBot="1" x14ac:dyDescent="0.25">
      <c r="B170" s="179" t="s">
        <v>38</v>
      </c>
      <c r="C170" s="200"/>
      <c r="D170" s="136">
        <v>0.55555555555555558</v>
      </c>
      <c r="E170" s="135">
        <v>0.57291666666666663</v>
      </c>
      <c r="F170" s="201" t="s">
        <v>45</v>
      </c>
      <c r="G170" s="204">
        <f t="shared" si="2"/>
        <v>0</v>
      </c>
    </row>
    <row r="171" spans="1:36" s="31" customFormat="1" ht="13.5" thickBot="1" x14ac:dyDescent="0.25">
      <c r="B171" s="179" t="s">
        <v>26</v>
      </c>
      <c r="C171" s="200"/>
      <c r="D171" s="136">
        <v>0.58333333333333337</v>
      </c>
      <c r="E171" s="135">
        <v>0.66666666666666663</v>
      </c>
      <c r="F171" s="201" t="s">
        <v>177</v>
      </c>
      <c r="G171" s="204">
        <f t="shared" si="2"/>
        <v>0</v>
      </c>
    </row>
    <row r="172" spans="1:36" s="31" customFormat="1" ht="13.5" thickBot="1" x14ac:dyDescent="0.25">
      <c r="B172" s="179" t="s">
        <v>38</v>
      </c>
      <c r="C172" s="200"/>
      <c r="D172" s="136">
        <v>0.58333333333333337</v>
      </c>
      <c r="E172" s="135">
        <v>0.60069444444444442</v>
      </c>
      <c r="F172" s="201" t="s">
        <v>45</v>
      </c>
      <c r="G172" s="204">
        <f t="shared" si="2"/>
        <v>0</v>
      </c>
    </row>
    <row r="173" spans="1:36" s="31" customFormat="1" ht="13.5" thickBot="1" x14ac:dyDescent="0.25">
      <c r="B173" s="179" t="s">
        <v>35</v>
      </c>
      <c r="C173" s="200"/>
      <c r="D173" s="136">
        <v>0.58333333333333337</v>
      </c>
      <c r="E173" s="135">
        <v>0.625</v>
      </c>
      <c r="F173" s="201" t="s">
        <v>178</v>
      </c>
      <c r="G173" s="204">
        <f t="shared" si="2"/>
        <v>0</v>
      </c>
    </row>
    <row r="174" spans="1:36" s="31" customFormat="1" ht="13.5" thickBot="1" x14ac:dyDescent="0.25">
      <c r="B174" s="179" t="s">
        <v>37</v>
      </c>
      <c r="C174" s="200"/>
      <c r="D174" s="136">
        <v>0.58333333333333337</v>
      </c>
      <c r="E174" s="135">
        <v>0.625</v>
      </c>
      <c r="F174" s="201" t="s">
        <v>179</v>
      </c>
      <c r="G174" s="204">
        <f t="shared" si="2"/>
        <v>0</v>
      </c>
    </row>
    <row r="175" spans="1:36" s="31" customFormat="1" ht="13.5" thickBot="1" x14ac:dyDescent="0.25">
      <c r="B175" s="179" t="s">
        <v>20</v>
      </c>
      <c r="C175" s="200"/>
      <c r="D175" s="136">
        <v>0.58333333333333337</v>
      </c>
      <c r="E175" s="135">
        <v>0.625</v>
      </c>
      <c r="F175" s="201" t="s">
        <v>180</v>
      </c>
      <c r="G175" s="204">
        <f t="shared" si="2"/>
        <v>0</v>
      </c>
    </row>
    <row r="176" spans="1:36" s="31" customFormat="1" ht="13.5" thickBot="1" x14ac:dyDescent="0.25">
      <c r="B176" s="179" t="s">
        <v>21</v>
      </c>
      <c r="C176" s="200"/>
      <c r="D176" s="136">
        <v>0.58333333333333337</v>
      </c>
      <c r="E176" s="135">
        <v>0.625</v>
      </c>
      <c r="F176" s="201" t="s">
        <v>181</v>
      </c>
      <c r="G176" s="204">
        <f t="shared" si="2"/>
        <v>0</v>
      </c>
    </row>
    <row r="177" spans="1:36" s="31" customFormat="1" ht="13.5" thickBot="1" x14ac:dyDescent="0.25">
      <c r="B177" s="179" t="s">
        <v>41</v>
      </c>
      <c r="C177" s="200"/>
      <c r="D177" s="136">
        <v>0.58333333333333337</v>
      </c>
      <c r="E177" s="135">
        <v>0.625</v>
      </c>
      <c r="F177" s="201" t="s">
        <v>182</v>
      </c>
      <c r="G177" s="204">
        <f t="shared" si="2"/>
        <v>0</v>
      </c>
    </row>
    <row r="178" spans="1:36" s="31" customFormat="1" ht="13.5" thickBot="1" x14ac:dyDescent="0.25">
      <c r="B178" s="179" t="s">
        <v>39</v>
      </c>
      <c r="C178" s="200"/>
      <c r="D178" s="136">
        <v>0.58333333333333337</v>
      </c>
      <c r="E178" s="135">
        <v>0.625</v>
      </c>
      <c r="F178" s="201" t="s">
        <v>183</v>
      </c>
      <c r="G178" s="204">
        <f t="shared" si="2"/>
        <v>0</v>
      </c>
    </row>
    <row r="179" spans="1:36" s="31" customFormat="1" ht="13.5" thickBot="1" x14ac:dyDescent="0.25">
      <c r="B179" s="179" t="s">
        <v>30</v>
      </c>
      <c r="C179" s="200"/>
      <c r="D179" s="136">
        <v>0.58333333333333337</v>
      </c>
      <c r="E179" s="135">
        <v>0.625</v>
      </c>
      <c r="F179" s="201" t="s">
        <v>184</v>
      </c>
      <c r="G179" s="204">
        <f t="shared" si="2"/>
        <v>0</v>
      </c>
    </row>
    <row r="180" spans="1:36" s="31" customFormat="1" ht="13.5" thickBot="1" x14ac:dyDescent="0.25">
      <c r="B180" s="179" t="s">
        <v>36</v>
      </c>
      <c r="C180" s="200"/>
      <c r="D180" s="136">
        <v>0.58333333333333337</v>
      </c>
      <c r="E180" s="135">
        <v>0.625</v>
      </c>
      <c r="F180" s="201" t="s">
        <v>47</v>
      </c>
      <c r="G180" s="204">
        <f t="shared" si="2"/>
        <v>0</v>
      </c>
    </row>
    <row r="181" spans="1:36" s="31" customFormat="1" ht="13.5" thickBot="1" x14ac:dyDescent="0.25">
      <c r="B181" s="179" t="s">
        <v>27</v>
      </c>
      <c r="C181" s="200"/>
      <c r="D181" s="136">
        <v>0.58333333333333337</v>
      </c>
      <c r="E181" s="135">
        <v>0.625</v>
      </c>
      <c r="F181" s="201" t="s">
        <v>185</v>
      </c>
      <c r="G181" s="204">
        <f t="shared" si="2"/>
        <v>0</v>
      </c>
    </row>
    <row r="182" spans="1:36" s="31" customFormat="1" ht="13.5" thickBot="1" x14ac:dyDescent="0.25">
      <c r="B182" s="179" t="s">
        <v>65</v>
      </c>
      <c r="C182" s="200"/>
      <c r="D182" s="136">
        <v>0.58333333333333337</v>
      </c>
      <c r="E182" s="135">
        <v>0.625</v>
      </c>
      <c r="F182" s="201" t="s">
        <v>186</v>
      </c>
      <c r="G182" s="204">
        <f t="shared" si="2"/>
        <v>0</v>
      </c>
    </row>
    <row r="183" spans="1:36" s="31" customFormat="1" ht="13.5" thickBot="1" x14ac:dyDescent="0.25">
      <c r="B183" s="179" t="s">
        <v>22</v>
      </c>
      <c r="C183" s="200"/>
      <c r="D183" s="136">
        <v>0.58333333333333337</v>
      </c>
      <c r="E183" s="135">
        <v>0.625</v>
      </c>
      <c r="F183" s="201" t="s">
        <v>187</v>
      </c>
      <c r="G183" s="204">
        <f t="shared" si="2"/>
        <v>0</v>
      </c>
    </row>
    <row r="184" spans="1:36" s="31" customFormat="1" ht="13.5" thickBot="1" x14ac:dyDescent="0.25">
      <c r="B184" s="179" t="s">
        <v>40</v>
      </c>
      <c r="C184" s="200"/>
      <c r="D184" s="136">
        <v>0.58333333333333337</v>
      </c>
      <c r="E184" s="135">
        <v>0.625</v>
      </c>
      <c r="F184" s="201" t="s">
        <v>188</v>
      </c>
      <c r="G184" s="204">
        <f t="shared" si="2"/>
        <v>0</v>
      </c>
    </row>
    <row r="185" spans="1:36" s="31" customFormat="1" ht="13.5" thickBot="1" x14ac:dyDescent="0.25">
      <c r="B185" s="179" t="s">
        <v>38</v>
      </c>
      <c r="C185" s="200"/>
      <c r="D185" s="136">
        <v>0.60763888888888895</v>
      </c>
      <c r="E185" s="135">
        <v>0.625</v>
      </c>
      <c r="F185" s="201" t="s">
        <v>45</v>
      </c>
      <c r="G185" s="204">
        <f t="shared" si="2"/>
        <v>0</v>
      </c>
    </row>
    <row r="186" spans="1:36" s="31" customFormat="1" ht="13.5" thickBot="1" x14ac:dyDescent="0.25">
      <c r="B186" s="179" t="s">
        <v>38</v>
      </c>
      <c r="C186" s="200"/>
      <c r="D186" s="143">
        <v>0.63541666666666663</v>
      </c>
      <c r="E186" s="142">
        <v>0.65277777777777779</v>
      </c>
      <c r="F186" s="149" t="s">
        <v>45</v>
      </c>
      <c r="G186" s="204">
        <f t="shared" si="2"/>
        <v>0</v>
      </c>
    </row>
    <row r="187" spans="1:36" s="79" customFormat="1" ht="13.5" thickBot="1" x14ac:dyDescent="0.25">
      <c r="A187" s="31"/>
      <c r="B187" s="184"/>
      <c r="C187" s="223"/>
      <c r="D187" s="224"/>
      <c r="E187" s="224"/>
      <c r="F187" s="225"/>
      <c r="G187" s="206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</row>
    <row r="188" spans="1:36" s="31" customFormat="1" ht="13.5" thickBot="1" x14ac:dyDescent="0.25">
      <c r="B188" s="67"/>
      <c r="C188" s="197"/>
      <c r="D188" s="68"/>
      <c r="E188" s="41"/>
      <c r="F188" s="87" t="s">
        <v>55</v>
      </c>
      <c r="G188" s="88">
        <f>SUM(G125:G186)</f>
        <v>0</v>
      </c>
    </row>
    <row r="189" spans="1:36" s="5" customFormat="1" x14ac:dyDescent="0.2">
      <c r="A189" s="31"/>
      <c r="B189" s="48" t="s">
        <v>53</v>
      </c>
      <c r="C189" s="217"/>
      <c r="D189" s="4" t="s">
        <v>1</v>
      </c>
      <c r="E189" s="4" t="s">
        <v>2</v>
      </c>
      <c r="F189" s="27"/>
      <c r="G189" s="214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</row>
    <row r="190" spans="1:36" ht="13.5" thickBot="1" x14ac:dyDescent="0.25">
      <c r="B190" s="124" t="s">
        <v>35</v>
      </c>
      <c r="C190" s="220"/>
      <c r="D190" s="136">
        <v>0.33333333333333331</v>
      </c>
      <c r="E190" s="215">
        <v>0.375</v>
      </c>
      <c r="F190" s="201" t="s">
        <v>189</v>
      </c>
      <c r="G190" s="204">
        <f t="shared" ref="G190:G201" si="3">(E190-D190)*C190*24</f>
        <v>0</v>
      </c>
    </row>
    <row r="191" spans="1:36" ht="13.5" thickBot="1" x14ac:dyDescent="0.25">
      <c r="B191" s="124" t="s">
        <v>37</v>
      </c>
      <c r="C191" s="219"/>
      <c r="D191" s="136">
        <v>0.33333333333333331</v>
      </c>
      <c r="E191" s="135">
        <v>0.375</v>
      </c>
      <c r="F191" s="201" t="s">
        <v>190</v>
      </c>
      <c r="G191" s="205">
        <f t="shared" si="3"/>
        <v>0</v>
      </c>
    </row>
    <row r="192" spans="1:36" ht="16.5" customHeight="1" thickBot="1" x14ac:dyDescent="0.25">
      <c r="B192" s="124" t="s">
        <v>39</v>
      </c>
      <c r="C192" s="219"/>
      <c r="D192" s="136">
        <v>0.33333333333333331</v>
      </c>
      <c r="E192" s="135">
        <v>0.375</v>
      </c>
      <c r="F192" s="201" t="s">
        <v>191</v>
      </c>
      <c r="G192" s="205">
        <f t="shared" si="3"/>
        <v>0</v>
      </c>
    </row>
    <row r="193" spans="2:7" ht="16.5" customHeight="1" thickBot="1" x14ac:dyDescent="0.25">
      <c r="B193" s="124" t="s">
        <v>36</v>
      </c>
      <c r="C193" s="219"/>
      <c r="D193" s="136">
        <v>0.33333333333333331</v>
      </c>
      <c r="E193" s="135">
        <v>0.375</v>
      </c>
      <c r="F193" s="201" t="s">
        <v>192</v>
      </c>
      <c r="G193" s="205">
        <f t="shared" si="3"/>
        <v>0</v>
      </c>
    </row>
    <row r="194" spans="2:7" ht="13.5" thickBot="1" x14ac:dyDescent="0.25">
      <c r="B194" s="124" t="s">
        <v>26</v>
      </c>
      <c r="C194" s="219"/>
      <c r="D194" s="142">
        <v>0.33333333333333331</v>
      </c>
      <c r="E194" s="135">
        <v>0.375</v>
      </c>
      <c r="F194" s="201" t="s">
        <v>193</v>
      </c>
      <c r="G194" s="205">
        <f t="shared" si="3"/>
        <v>0</v>
      </c>
    </row>
    <row r="195" spans="2:7" ht="13.5" thickBot="1" x14ac:dyDescent="0.25">
      <c r="B195" s="124" t="s">
        <v>27</v>
      </c>
      <c r="C195" s="219"/>
      <c r="D195" s="136">
        <v>0.33333333333333331</v>
      </c>
      <c r="E195" s="135">
        <v>0.375</v>
      </c>
      <c r="F195" s="201" t="s">
        <v>194</v>
      </c>
      <c r="G195" s="205">
        <f t="shared" si="3"/>
        <v>0</v>
      </c>
    </row>
    <row r="196" spans="2:7" ht="13.5" thickBot="1" x14ac:dyDescent="0.25">
      <c r="B196" s="124" t="s">
        <v>65</v>
      </c>
      <c r="C196" s="219"/>
      <c r="D196" s="136">
        <v>0.33333333333333331</v>
      </c>
      <c r="E196" s="135">
        <v>0.375</v>
      </c>
      <c r="F196" s="201" t="s">
        <v>195</v>
      </c>
      <c r="G196" s="205">
        <f t="shared" si="3"/>
        <v>0</v>
      </c>
    </row>
    <row r="197" spans="2:7" ht="13.5" thickBot="1" x14ac:dyDescent="0.25">
      <c r="B197" s="124" t="s">
        <v>24</v>
      </c>
      <c r="C197" s="219"/>
      <c r="D197" s="136">
        <v>0.33333333333333331</v>
      </c>
      <c r="E197" s="135">
        <v>0.375</v>
      </c>
      <c r="F197" s="201" t="s">
        <v>196</v>
      </c>
      <c r="G197" s="205">
        <f t="shared" si="3"/>
        <v>0</v>
      </c>
    </row>
    <row r="198" spans="2:7" ht="13.5" thickBot="1" x14ac:dyDescent="0.25">
      <c r="B198" s="124" t="s">
        <v>22</v>
      </c>
      <c r="C198" s="219"/>
      <c r="D198" s="136">
        <v>0.33333333333333331</v>
      </c>
      <c r="E198" s="135">
        <v>0.375</v>
      </c>
      <c r="F198" s="201" t="s">
        <v>197</v>
      </c>
      <c r="G198" s="205">
        <f t="shared" si="3"/>
        <v>0</v>
      </c>
    </row>
    <row r="199" spans="2:7" ht="13.5" thickBot="1" x14ac:dyDescent="0.25">
      <c r="B199" s="124" t="s">
        <v>40</v>
      </c>
      <c r="C199" s="219"/>
      <c r="D199" s="136">
        <v>0.33333333333333331</v>
      </c>
      <c r="E199" s="135">
        <v>0.375</v>
      </c>
      <c r="F199" s="201" t="s">
        <v>198</v>
      </c>
      <c r="G199" s="205">
        <f t="shared" si="3"/>
        <v>0</v>
      </c>
    </row>
    <row r="200" spans="2:7" ht="13.5" thickBot="1" x14ac:dyDescent="0.25">
      <c r="B200" s="124" t="s">
        <v>38</v>
      </c>
      <c r="C200" s="219"/>
      <c r="D200" s="136">
        <v>0.33333333333333331</v>
      </c>
      <c r="E200" s="135">
        <v>0.375</v>
      </c>
      <c r="F200" s="201" t="s">
        <v>199</v>
      </c>
      <c r="G200" s="205">
        <f t="shared" si="3"/>
        <v>0</v>
      </c>
    </row>
    <row r="201" spans="2:7" ht="13.5" thickBot="1" x14ac:dyDescent="0.25">
      <c r="B201" s="134" t="s">
        <v>34</v>
      </c>
      <c r="C201" s="219"/>
      <c r="D201" s="142">
        <v>0.38541666666666669</v>
      </c>
      <c r="E201" s="158">
        <v>0.47916666666666669</v>
      </c>
      <c r="F201" s="133" t="s">
        <v>200</v>
      </c>
      <c r="G201" s="205">
        <f t="shared" si="3"/>
        <v>0</v>
      </c>
    </row>
    <row r="202" spans="2:7" ht="14.25" thickTop="1" thickBot="1" x14ac:dyDescent="0.25">
      <c r="B202" s="221"/>
      <c r="C202" s="222"/>
      <c r="D202" s="226"/>
      <c r="E202" s="226"/>
      <c r="G202" s="227"/>
    </row>
    <row r="203" spans="2:7" ht="13.5" thickBot="1" x14ac:dyDescent="0.25">
      <c r="B203" s="40"/>
      <c r="C203" s="218"/>
      <c r="D203" s="216"/>
      <c r="E203" s="216"/>
      <c r="F203" s="92" t="s">
        <v>54</v>
      </c>
      <c r="G203" s="93">
        <f>SUM(G190:G201)</f>
        <v>0</v>
      </c>
    </row>
    <row r="204" spans="2:7" ht="13.5" thickBot="1" x14ac:dyDescent="0.25">
      <c r="B204" s="228"/>
      <c r="C204" s="213"/>
      <c r="D204" s="121"/>
      <c r="E204" s="121"/>
      <c r="F204" s="122" t="s">
        <v>48</v>
      </c>
      <c r="G204" s="89">
        <f>SUM(G123+G188+G203+G55+G35)</f>
        <v>0</v>
      </c>
    </row>
    <row r="205" spans="2:7" ht="13.5" thickBot="1" x14ac:dyDescent="0.25">
      <c r="F205" s="91" t="s">
        <v>31</v>
      </c>
      <c r="G205" s="89">
        <f>SUM(G123+G188+G203+G55+G35)/10</f>
        <v>0</v>
      </c>
    </row>
    <row r="211" spans="6:6" x14ac:dyDescent="0.2">
      <c r="F211" s="23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2018-05-30T14:16:14Z</dcterms:modified>
</cp:coreProperties>
</file>