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Conference\"/>
    </mc:Choice>
  </mc:AlternateContent>
  <bookViews>
    <workbookView xWindow="240" yWindow="285" windowWidth="16605" windowHeight="9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3" i="1" l="1"/>
  <c r="F144" i="1"/>
  <c r="F71" i="1"/>
  <c r="F201" i="1" l="1"/>
  <c r="F200" i="1"/>
  <c r="F176" i="1"/>
  <c r="F177" i="1"/>
  <c r="F120" i="1"/>
  <c r="F121" i="1"/>
  <c r="F110" i="1"/>
  <c r="F79" i="1"/>
  <c r="F80" i="1"/>
  <c r="F81" i="1"/>
  <c r="F82" i="1"/>
  <c r="F83" i="1"/>
  <c r="F84" i="1"/>
  <c r="F85" i="1"/>
  <c r="F86" i="1"/>
  <c r="F87" i="1"/>
  <c r="F88" i="1"/>
  <c r="F76" i="1"/>
  <c r="F221" i="1" l="1"/>
  <c r="F222" i="1"/>
  <c r="F223" i="1"/>
  <c r="F224" i="1"/>
  <c r="F225" i="1"/>
  <c r="F226" i="1"/>
  <c r="F175" i="1"/>
  <c r="F178" i="1"/>
  <c r="F179" i="1"/>
  <c r="F180" i="1"/>
  <c r="F174" i="1"/>
  <c r="F173" i="1"/>
  <c r="F172" i="1"/>
  <c r="F112" i="1"/>
  <c r="F113" i="1"/>
  <c r="F114" i="1"/>
  <c r="F115" i="1"/>
  <c r="F116" i="1"/>
  <c r="F117" i="1"/>
  <c r="F118" i="1"/>
  <c r="F119" i="1"/>
  <c r="F32" i="1" l="1"/>
  <c r="F51" i="1" s="1"/>
  <c r="F33" i="1"/>
  <c r="F34" i="1"/>
  <c r="F35" i="1"/>
  <c r="F36" i="1"/>
  <c r="F37" i="1"/>
  <c r="F38" i="1"/>
  <c r="F39" i="1"/>
  <c r="F139" i="1" l="1"/>
  <c r="F155" i="1"/>
  <c r="F77" i="1"/>
  <c r="F56" i="1"/>
  <c r="F90" i="1"/>
  <c r="F89" i="1"/>
  <c r="F78" i="1"/>
  <c r="F100" i="1"/>
  <c r="F99" i="1"/>
  <c r="F92" i="1"/>
  <c r="F104" i="1"/>
  <c r="F103" i="1"/>
  <c r="F101" i="1"/>
  <c r="F203" i="1"/>
  <c r="F202" i="1"/>
  <c r="F210" i="1"/>
  <c r="F216" i="1"/>
  <c r="F215" i="1"/>
  <c r="F217" i="1"/>
  <c r="F152" i="1"/>
  <c r="F151" i="1"/>
  <c r="F150" i="1"/>
  <c r="F149" i="1"/>
  <c r="F148" i="1"/>
  <c r="F147" i="1"/>
  <c r="F146" i="1"/>
  <c r="F145" i="1"/>
  <c r="F142" i="1"/>
  <c r="F141" i="1"/>
  <c r="F140" i="1"/>
  <c r="F138" i="1"/>
  <c r="F137" i="1"/>
  <c r="F55" i="1"/>
  <c r="F43" i="1"/>
  <c r="F169" i="1"/>
  <c r="F220" i="1"/>
  <c r="F219" i="1"/>
  <c r="F218" i="1"/>
  <c r="F214" i="1"/>
  <c r="F213" i="1"/>
  <c r="F212" i="1"/>
  <c r="F211" i="1"/>
  <c r="F209" i="1"/>
  <c r="F208" i="1"/>
  <c r="F207" i="1"/>
  <c r="F206" i="1"/>
  <c r="F205" i="1"/>
  <c r="F204" i="1"/>
  <c r="F198" i="1"/>
  <c r="F197" i="1"/>
  <c r="F196" i="1"/>
  <c r="F199" i="1"/>
  <c r="F195" i="1"/>
  <c r="F194" i="1"/>
  <c r="F193" i="1"/>
  <c r="F192" i="1"/>
  <c r="F191" i="1"/>
  <c r="F190" i="1"/>
  <c r="F189" i="1"/>
  <c r="F127" i="1"/>
  <c r="F128" i="1"/>
  <c r="F129" i="1"/>
  <c r="F133" i="1"/>
  <c r="F134" i="1"/>
  <c r="F130" i="1"/>
  <c r="F135" i="1"/>
  <c r="F136" i="1"/>
  <c r="F131" i="1"/>
  <c r="F132" i="1"/>
  <c r="F153" i="1"/>
  <c r="F154" i="1"/>
  <c r="F156" i="1"/>
  <c r="F157" i="1"/>
  <c r="F158" i="1"/>
  <c r="F159" i="1"/>
  <c r="F160" i="1"/>
  <c r="F166" i="1"/>
  <c r="F161" i="1"/>
  <c r="F162" i="1"/>
  <c r="F163" i="1"/>
  <c r="F164" i="1"/>
  <c r="F167" i="1"/>
  <c r="F165" i="1"/>
  <c r="F168" i="1"/>
  <c r="F170" i="1"/>
  <c r="F171" i="1"/>
  <c r="F181" i="1"/>
  <c r="F182" i="1"/>
  <c r="F183" i="1"/>
  <c r="F184" i="1"/>
  <c r="F111" i="1"/>
  <c r="F109" i="1"/>
  <c r="F108" i="1"/>
  <c r="F107" i="1"/>
  <c r="F106" i="1"/>
  <c r="F102" i="1"/>
  <c r="F105" i="1"/>
  <c r="F98" i="1"/>
  <c r="F97" i="1"/>
  <c r="F96" i="1"/>
  <c r="F95" i="1"/>
  <c r="F94" i="1"/>
  <c r="F93" i="1"/>
  <c r="F91" i="1"/>
  <c r="F75" i="1"/>
  <c r="F74" i="1"/>
  <c r="F73" i="1"/>
  <c r="F72" i="1"/>
  <c r="F70" i="1"/>
  <c r="F69" i="1"/>
  <c r="F68" i="1"/>
  <c r="F67" i="1"/>
  <c r="F66" i="1"/>
  <c r="F65" i="1"/>
  <c r="F60" i="1"/>
  <c r="F59" i="1"/>
  <c r="F64" i="1"/>
  <c r="F63" i="1"/>
  <c r="F58" i="1"/>
  <c r="F57" i="1"/>
  <c r="F62" i="1"/>
  <c r="F44" i="1"/>
  <c r="F42" i="1"/>
  <c r="F45" i="1"/>
  <c r="F46" i="1"/>
  <c r="F47" i="1"/>
  <c r="F48" i="1"/>
  <c r="F49" i="1"/>
  <c r="F61" i="1"/>
  <c r="F186" i="1" l="1"/>
  <c r="F228" i="1"/>
  <c r="F124" i="1"/>
  <c r="F52" i="1"/>
  <c r="F230" i="1" l="1"/>
  <c r="F231" i="1" s="1"/>
  <c r="D8" i="1" s="1"/>
  <c r="D9" i="1" l="1"/>
</calcChain>
</file>

<file path=xl/sharedStrings.xml><?xml version="1.0" encoding="utf-8"?>
<sst xmlns="http://schemas.openxmlformats.org/spreadsheetml/2006/main" count="472" uniqueCount="246">
  <si>
    <t>CEUs earned</t>
  </si>
  <si>
    <t>Professional Development Hours earned</t>
  </si>
  <si>
    <t>Session Code</t>
  </si>
  <si>
    <t>Start</t>
  </si>
  <si>
    <t>End</t>
  </si>
  <si>
    <t>Title</t>
  </si>
  <si>
    <t>Thursday</t>
  </si>
  <si>
    <t>Friday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</si>
  <si>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</si>
  <si>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</si>
  <si>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</si>
  <si>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</si>
  <si>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</si>
  <si>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</si>
  <si>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</si>
  <si>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</si>
  <si>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</si>
  <si>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</si>
  <si>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</si>
  <si>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</si>
  <si>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</si>
  <si>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Total Hours of Preconference Workshop Instruction</t>
  </si>
  <si>
    <t>Conference</t>
  </si>
  <si>
    <t>Preconference Workshops</t>
  </si>
  <si>
    <t>CEUs earned for Preconference Workshops</t>
  </si>
  <si>
    <t>CEUs earned for Conference</t>
  </si>
  <si>
    <t>Tuesday (Preconference Workshops)  (Each workshop has 7.0 hours of instruction, qualifying for 0.7 CEUs.)</t>
  </si>
  <si>
    <t>PC-1</t>
  </si>
  <si>
    <t>PC-2</t>
  </si>
  <si>
    <t>PC-13</t>
  </si>
  <si>
    <t>PC-3</t>
  </si>
  <si>
    <t>PC-4</t>
  </si>
  <si>
    <t>PC-5</t>
  </si>
  <si>
    <t>PC-6</t>
  </si>
  <si>
    <t>PC-7</t>
  </si>
  <si>
    <t>PC-8</t>
  </si>
  <si>
    <t>PC-10</t>
  </si>
  <si>
    <t>PC-11</t>
  </si>
  <si>
    <t>PC-12</t>
  </si>
  <si>
    <t>PC-14</t>
  </si>
  <si>
    <t>PC-16</t>
  </si>
  <si>
    <t>Example:</t>
  </si>
  <si>
    <t>Postal code</t>
  </si>
  <si>
    <t>Wednesday</t>
  </si>
  <si>
    <t>Total hours of conference (Wednesday-Friday) instruction</t>
  </si>
  <si>
    <t>Total Instructional Hours for Wednesday</t>
  </si>
  <si>
    <t>Total Instructional Hours for Thursday</t>
  </si>
  <si>
    <t>Total Instructional Hours for Friday</t>
  </si>
  <si>
    <t>Monday (Preconference Workshops)  (Each workshop (except for PC-1) has 7.0 hours of instruction, qualifying for 0.7 CEUs.)</t>
  </si>
  <si>
    <t>CEU Session Attendance Form</t>
  </si>
  <si>
    <t>PC-09</t>
  </si>
  <si>
    <t>8:00 AM</t>
  </si>
  <si>
    <t>9:00 AM</t>
  </si>
  <si>
    <t>10:30 AM</t>
  </si>
  <si>
    <t>9:30 AM</t>
  </si>
  <si>
    <t>11:00 AM</t>
  </si>
  <si>
    <t>12:00 PM</t>
  </si>
  <si>
    <t>12:30 PM</t>
  </si>
  <si>
    <t>1:30 PM</t>
  </si>
  <si>
    <t>3:00 PM</t>
  </si>
  <si>
    <t>4:30 PM</t>
  </si>
  <si>
    <t>3:30 PM</t>
  </si>
  <si>
    <t>Switch Access on the iPad, Android and Chromebook: Options, Troubleshooting and More!</t>
  </si>
  <si>
    <t>Step 3: Attach the file to an email message and send to ceus@aacinstitute.org.</t>
  </si>
  <si>
    <t>Two-Day Introductory PODD Course (Official PODD Course)</t>
  </si>
  <si>
    <t>Comprehension Instruction for Students with Significant Disabilities: Beyond "Wh" Questions</t>
  </si>
  <si>
    <t>"Help! I'm an AT Specialist and I Can't Get Up!" Creating Manageable School-Based AT Services</t>
  </si>
  <si>
    <t>2:00 PM</t>
  </si>
  <si>
    <t>Toolkit for Transition: Preparing Students for Postsecondary Education</t>
  </si>
  <si>
    <t>Independent Self-Selected Reading for iPad Switch Users</t>
  </si>
  <si>
    <t xml:space="preserve"> </t>
  </si>
  <si>
    <t>2017 Closing the Gap Conference - Minneapolis, MN</t>
  </si>
  <si>
    <t>Save the file using this file name model: 2017-CTG_Lastname_Firstname</t>
  </si>
  <si>
    <t>Monday - Tuesday October 16-17, 2017</t>
  </si>
  <si>
    <t>State-of-the-Art Classroom Rubric/Tool: Autism and Intellectual Disabilities</t>
  </si>
  <si>
    <t>Expanding Environments with AT and AAC, using access, integration of systems and more technology itself throughout the student's classroom day - "wired" and "wirelessly": a Hands-On Lab</t>
  </si>
  <si>
    <t>Practical Strategies for Effective AAC Implementation</t>
  </si>
  <si>
    <t>Access to All Things Chrome</t>
  </si>
  <si>
    <t>Early Literacy Success: Students Who Have Complex Communication Needs - A Make-and-Take Workshop</t>
  </si>
  <si>
    <t>Full STEAM Ahead: Making Science Content Accessible to All</t>
  </si>
  <si>
    <t>Creating Assistive Technology Solutions in Minutes: Part 2 - A Make-and-Take Workshop</t>
  </si>
  <si>
    <t>Using PowerPoint to Promote Literacy, Language and AAC in the Classroom</t>
  </si>
  <si>
    <t>Never Give Up: Finding and Supporting Access to AT and AAC for Students with Complex Bodies, including access, seating, postural control and sensory processing</t>
  </si>
  <si>
    <t>What's App-propriate When and Why for Supporting Writing in Students with Disabilities</t>
  </si>
  <si>
    <t>Chrome, Google and Collaborative Tools: AT and Support Always at Hand</t>
  </si>
  <si>
    <t>Getting to the Core of Communication</t>
  </si>
  <si>
    <t>Sponsored Workshop by Attainment: Results Focused Workforce Initiatives: School - Home - Community</t>
  </si>
  <si>
    <t>Wednesday - Friday October 18-20, 2017</t>
  </si>
  <si>
    <t>Aided Language Stimulation and a Robust Language System: Autism, a Case Example</t>
  </si>
  <si>
    <t>Dan and Mo: Wild and Free Still!</t>
  </si>
  <si>
    <t>Introducing Fun and Data to AAC Access Learning</t>
  </si>
  <si>
    <t>ALS and AAC Input: Touch to Look</t>
  </si>
  <si>
    <t>Top Tips for Teaching Language with Proloquo2Go</t>
  </si>
  <si>
    <t>Think, Draw, Solve Challenges and Design to Maximize Your Educational Environment</t>
  </si>
  <si>
    <t>Introducing Readtopia: Is Your SpED Curriculum Experiential?</t>
  </si>
  <si>
    <t>tecla-e:Take Control of Your Mobile and Smart Home Devices</t>
  </si>
  <si>
    <t>Introducing Core Vocabulary to Diverse Young Learners in the Classroom Setting</t>
  </si>
  <si>
    <t>Reading Rocks with n2y</t>
  </si>
  <si>
    <t>Mobile and Multisensory: Written Expression Strategies with iPad</t>
  </si>
  <si>
    <t>Looking for Great Literacy Tools That Support All Students? Look No Further!</t>
  </si>
  <si>
    <r>
      <t xml:space="preserve">I Can Have Safe Hands: AAC as a Means to Increase Positive Behavior </t>
    </r>
    <r>
      <rPr>
        <b/>
        <sz val="12"/>
        <rFont val="Arial"/>
        <family val="2"/>
      </rPr>
      <t>(Two Block Session)</t>
    </r>
  </si>
  <si>
    <t>Core Words for a Dollar</t>
  </si>
  <si>
    <t>Inclusion Tips for Google Suite</t>
  </si>
  <si>
    <t>Use of 3D Physical and 2D Tactile Models in High School Chemistry Instruction</t>
  </si>
  <si>
    <t>Teachers' Guide to Core in the Classroom</t>
  </si>
  <si>
    <t>AT Year in Review: Assistive Tech Hits (and Misses) CliffsNotes-Style</t>
  </si>
  <si>
    <t>Functional Skills Curriculum and Assessment</t>
  </si>
  <si>
    <r>
      <t xml:space="preserve">An Authentic Voice! The New Creative Kids! </t>
    </r>
    <r>
      <rPr>
        <b/>
        <sz val="12"/>
        <rFont val="Arial"/>
        <family val="2"/>
      </rPr>
      <t>(Two Block Session)</t>
    </r>
  </si>
  <si>
    <r>
      <t xml:space="preserve">21st Century Assistive Technology: Cutting Edge Technology That Supports Access to Learning and Life </t>
    </r>
    <r>
      <rPr>
        <b/>
        <sz val="12"/>
        <rFont val="Arial"/>
        <family val="2"/>
      </rPr>
      <t>(Two Block Session)</t>
    </r>
  </si>
  <si>
    <t>The Power of Music for Students Who Use AAC: Light and High Tech</t>
  </si>
  <si>
    <t>Assistive Technology for Beginning Braille Readers</t>
  </si>
  <si>
    <t>Life in the Connected Home with Internet of Things (IoT) Devices</t>
  </si>
  <si>
    <t>The Parent Perspective</t>
  </si>
  <si>
    <t>Scanning Pens</t>
  </si>
  <si>
    <t>Help! I'm an AT Specialist and I Can't Get Up! Key Strategies for School-Based Service Delivery</t>
  </si>
  <si>
    <t>When Helping isn't Helping: The Importance of Prompt Awareness in AAC Learning</t>
  </si>
  <si>
    <t>You Can't Take the Case Manager with You!</t>
  </si>
  <si>
    <t>Amplify Your Students' Independence: Producing Written Communication with Social and Organizational Apps</t>
  </si>
  <si>
    <t>Let's "Chat" About Literacy in the Classroom</t>
  </si>
  <si>
    <t>Is It Accessible? What Does That Mean?</t>
  </si>
  <si>
    <t>Integrating Intelligibility and AAC: Combining Research with Everyday Language</t>
  </si>
  <si>
    <t>Adapting Worksheets and Tasks for the iPad</t>
  </si>
  <si>
    <r>
      <t xml:space="preserve">Communication and Learning Strategies for Individuals with Angelman Syndrome </t>
    </r>
    <r>
      <rPr>
        <b/>
        <sz val="12"/>
        <rFont val="Arial"/>
        <family val="2"/>
      </rPr>
      <t>(Two Block Session)</t>
    </r>
  </si>
  <si>
    <r>
      <t>Beyond Theory and Into Practice: Successfully Implementing Core Vocabulary to Create Functional and Purposeful Language in the Pediatric Population</t>
    </r>
    <r>
      <rPr>
        <b/>
        <sz val="12"/>
        <rFont val="Arial"/>
        <family val="2"/>
      </rPr>
      <t xml:space="preserve"> (Two Block Session)</t>
    </r>
  </si>
  <si>
    <t>Creative AAC Supports, Training and Curriculum Supports for Severe and Multiple Disabilities</t>
  </si>
  <si>
    <t>Changing the Conversation: AT in the General Education Classroom</t>
  </si>
  <si>
    <t>Keyguards for Apps</t>
  </si>
  <si>
    <t>AZ Talks Together: Conversations and Connections with Adults Who Use AAC</t>
  </si>
  <si>
    <t>21st Century Learning Environments to Support Innovative Teaching and Learning</t>
  </si>
  <si>
    <t>Enhancing Functional Outcomes for Children with Complex Communication Needs Through Interdisciplinary Collaboration</t>
  </si>
  <si>
    <t>What's New with RESNA's ATP Credential?</t>
  </si>
  <si>
    <t>Leveraging Animated Step-by-Steps in the Classroom</t>
  </si>
  <si>
    <t>Adapting on the Fly: Making complex Academic Learning Accessible for Students with Intellectual Disabilities</t>
  </si>
  <si>
    <t>Movement, Motivation and Mastery of AAC: A Co-Treat Approach</t>
  </si>
  <si>
    <t>Android Accessibility: Features, Services and Applications</t>
  </si>
  <si>
    <t>Supporting Autonomous Communication and Academic Participation for Early Communicators with Clicker Communicator</t>
  </si>
  <si>
    <t>Full STEAM Ahead!</t>
  </si>
  <si>
    <t>Click, Post and Share: Social Media for AAC Networking</t>
  </si>
  <si>
    <t>Visual Narratives to Support Communication, Behavior and Instruction</t>
  </si>
  <si>
    <t>Kids Switch On! Switch Control for Mac and iPad</t>
  </si>
  <si>
    <t>2:00  PM</t>
  </si>
  <si>
    <r>
      <t xml:space="preserve">Moving Beyond Cause/Effect and 90/90/90 (for functional access and seating) for Task Engagement and AT success </t>
    </r>
    <r>
      <rPr>
        <b/>
        <sz val="12"/>
        <rFont val="Arial"/>
        <family val="2"/>
      </rPr>
      <t>(Two Block Session)</t>
    </r>
  </si>
  <si>
    <t>Creating an AAC Empowered Team</t>
  </si>
  <si>
    <t>Handmade Teaching Materials for Children with Disabilities Using Simple Technology 2</t>
  </si>
  <si>
    <t>Pathway to Progress: Systematically Grow AAC Skills</t>
  </si>
  <si>
    <t>Step Outside the Box to Better Serve Students with Live Online Therapy Delivery</t>
  </si>
  <si>
    <t>Virtual Reality, Augmented Reality, 3D Printing and the Diverse Learner</t>
  </si>
  <si>
    <t>Choose and Create eBooks That Work for All Learners</t>
  </si>
  <si>
    <t>Leveraging Literacy Through The Visual Arts: A Visusl Poetry Session</t>
  </si>
  <si>
    <r>
      <t xml:space="preserve">Stepping Stones to Switch Access: Motor Learning Beyond "Hit the Switch" </t>
    </r>
    <r>
      <rPr>
        <b/>
        <sz val="12"/>
        <rFont val="Arial"/>
        <family val="2"/>
      </rPr>
      <t>(Two Block Session)</t>
    </r>
  </si>
  <si>
    <r>
      <t xml:space="preserve">Where O Where are the Books for Students with Cortical Vision Impairments? </t>
    </r>
    <r>
      <rPr>
        <b/>
        <sz val="12"/>
        <rFont val="Arial"/>
        <family val="2"/>
      </rPr>
      <t>(Two Block Session)</t>
    </r>
  </si>
  <si>
    <r>
      <t xml:space="preserve">Teaching Powered Mobility Independence for Students with Complex Bodies </t>
    </r>
    <r>
      <rPr>
        <b/>
        <sz val="12"/>
        <rFont val="Arial"/>
        <family val="2"/>
      </rPr>
      <t>(Two Block Session)</t>
    </r>
  </si>
  <si>
    <r>
      <t>Teaching Math to Students with Intellectual Disabilities</t>
    </r>
    <r>
      <rPr>
        <b/>
        <sz val="12"/>
        <rFont val="Arial"/>
        <family val="2"/>
      </rPr>
      <t xml:space="preserve"> (Two Block Session)</t>
    </r>
  </si>
  <si>
    <t>Technology Applications Supporting Independent Travel</t>
  </si>
  <si>
    <t>What the Device Demands: The Lived Experience of Aided Communicators</t>
  </si>
  <si>
    <t>Finding a Clue to Communication: Controlled Intervention and Technology for People with Severe and Multiple Disabilities</t>
  </si>
  <si>
    <t>Everyone Can Edit: iMovie, Final Cut Pro and Beyond</t>
  </si>
  <si>
    <r>
      <t xml:space="preserve">Preparing Students to Be AEM Ready for Postsecondary Transition </t>
    </r>
    <r>
      <rPr>
        <b/>
        <sz val="12"/>
        <rFont val="Arial"/>
        <family val="2"/>
      </rPr>
      <t>(Two Block Session)</t>
    </r>
  </si>
  <si>
    <r>
      <t xml:space="preserve">Learning to Scan Before We are Scanning to Learn </t>
    </r>
    <r>
      <rPr>
        <b/>
        <sz val="12"/>
        <rFont val="Arial"/>
        <family val="2"/>
      </rPr>
      <t>(Two Block Session)</t>
    </r>
  </si>
  <si>
    <t>Google Chrome: Out Beyond the Browser</t>
  </si>
  <si>
    <t>A Collaborative Approach to Fine Arts and Therapies Within the Classroom</t>
  </si>
  <si>
    <t>Partnerships are Key to AAC Success</t>
  </si>
  <si>
    <t>Connecting the Dots 2.0 with Quillsoft's WordQSuite</t>
  </si>
  <si>
    <t>Robot Races: Navigating Telepresence in Schools</t>
  </si>
  <si>
    <t>The Perspectives of a Person Who Uses AAC: 10 Tips on Effective Social Interaction</t>
  </si>
  <si>
    <t>AT is in the mATh</t>
  </si>
  <si>
    <t>Turn to the Light: Leveraging the Camera for Capturing and Documenting Learning</t>
  </si>
  <si>
    <t>Home is Where the Supports are!</t>
  </si>
  <si>
    <t>AT and Social and Emotional Curriculum</t>
  </si>
  <si>
    <t>Answering the Why and How on Alternative Ways to Support Parents with AAC</t>
  </si>
  <si>
    <t>Walking to Learn: How Children with Complex Speech and Physical Needs Benefit From Using Hands Free Support Walkers for School Activities</t>
  </si>
  <si>
    <t>An multitiered system of supports (MTSS) Approach to AT Services</t>
  </si>
  <si>
    <t>HELP Stop the Spoon Attack! The Impact of Social Interaction and Nonverbal Communication on Safe and Effective Eating</t>
  </si>
  <si>
    <t>You Try It! Cool Tools for People Who Need to Read Differently</t>
  </si>
  <si>
    <t>Heart Rate Variability (HRV) and Your Child's Health: The Test, the Science and How to Improve It</t>
  </si>
  <si>
    <t>What Do Beginning Special Educators Need to Know About Assistive Technology?</t>
  </si>
  <si>
    <t>10/16/2017 - 10/20/2017</t>
  </si>
  <si>
    <t>Aided Language Stimulation: Giving Kids the Gift of Language</t>
  </si>
  <si>
    <t>Unique Ways to Departmentalize and Differentiate Instruction for Students with Severe and Profound Disabilities</t>
  </si>
  <si>
    <t>Microsoft Accessibility and Inclusive Classrooms</t>
  </si>
  <si>
    <t>Using Off-the-Shelf Products for Environmental Control: Robots, Lightbulbs and Flying Things, Oh My!</t>
  </si>
  <si>
    <t>Using the iPad as a Classroom Productivity Tool</t>
  </si>
  <si>
    <t>Cool Tech: Innovation to Support Struggling Learners</t>
  </si>
  <si>
    <t>Blueprint for Teaching Reading Comprehension to Students with Disabilities</t>
  </si>
  <si>
    <t>Green Screen: Yes They Can! Apps, Ideas, Projects and More</t>
  </si>
  <si>
    <t>Top Ten Activities and Strategies to Support Your Students That Use Core-Based Communication Systems</t>
  </si>
  <si>
    <t>Multidisciplinary Universally Designed Math</t>
  </si>
  <si>
    <t>Paper-Based AAC FlipBooks: When, How and Why Do They Matter?</t>
  </si>
  <si>
    <r>
      <t xml:space="preserve">What's New in the Core Word Classroom: A Make-and-Take </t>
    </r>
    <r>
      <rPr>
        <b/>
        <sz val="12"/>
        <rFont val="Arial"/>
        <family val="2"/>
      </rPr>
      <t>(Two Block Session)</t>
    </r>
  </si>
  <si>
    <r>
      <t xml:space="preserve">Building Social Relationships for Students Who Use AAC </t>
    </r>
    <r>
      <rPr>
        <b/>
        <sz val="12"/>
        <rFont val="Arial"/>
        <family val="2"/>
      </rPr>
      <t>(Two Block Session)</t>
    </r>
  </si>
  <si>
    <r>
      <t xml:space="preserve">Expanding Environments with AAC and AT, Integration, Organization, Navigation and Configurations </t>
    </r>
    <r>
      <rPr>
        <b/>
        <sz val="12"/>
        <rFont val="Arial"/>
        <family val="2"/>
      </rPr>
      <t>(Two Block Session)</t>
    </r>
  </si>
  <si>
    <t>Intentional Lesson Planning Using the Universal Design for Learning Framework to Include Students with Significant Intellectual Disabilities</t>
  </si>
  <si>
    <t>Braille Literacy: The Benefits of Electronic, Refreshable Braille Technology</t>
  </si>
  <si>
    <t>LAMPing Made Easy</t>
  </si>
  <si>
    <t>GoTalk NOW: Creative Communication Pages and Books Across Settings</t>
  </si>
  <si>
    <t>What's New in the Core Word Classroom: A Make-and-Take (2nd of Two Block Session)</t>
  </si>
  <si>
    <t>Switch Access for Complex Communicators</t>
  </si>
  <si>
    <t>QIAT Conversations 2017: Continuing the Conversation</t>
  </si>
  <si>
    <t>The Sound of Skoog and Other Fabulous Beamz and Streamz</t>
  </si>
  <si>
    <t>Free Open Educational Resources: Adapting/Creating Classroom Content and Tools for Access</t>
  </si>
  <si>
    <t>Prerequisite to Social Inclusion Through the Use of AAC Devices Outcomes</t>
  </si>
  <si>
    <t>NeuroNode: The Future of Wearable EMG Bionic Control</t>
  </si>
  <si>
    <t>Make Math Digital and Accessible</t>
  </si>
  <si>
    <t>Super Core in Grid 3</t>
  </si>
  <si>
    <t>Supporting Language and Literacy Skills of People Who Use AAC: What's Cooking?</t>
  </si>
  <si>
    <t>Visual Supports From Your Phone to Your Student's iPad</t>
  </si>
  <si>
    <t>2017 Update of the Latest and Greatest Free and Low Cost Assistive Technology for Everyone</t>
  </si>
  <si>
    <t>Bilingual WordPower: WP60 Basic and WP60 Espanol Basic</t>
  </si>
  <si>
    <t>The Central Illinois Core Initiative</t>
  </si>
  <si>
    <t>Weird Science: Science for All</t>
  </si>
  <si>
    <t>Advocacy and the IEP!</t>
  </si>
  <si>
    <t>Asperger Syndrome and School: What Does It Take? Top 10 Solutions for Success</t>
  </si>
  <si>
    <t>Manipulative Access Technology Harmonious Learning From n2y</t>
  </si>
  <si>
    <t>Move Your Body, Grow Your Mind</t>
  </si>
  <si>
    <t>Partner Assisted Scanning to Two Switch Step Scanning: A Case Study with a Student Who is Blind, Nonverbal and has Autism</t>
  </si>
  <si>
    <t>Chromebooks, iPads and Desktops, Cross-Platform Writing Support with Clicker</t>
  </si>
  <si>
    <r>
      <t xml:space="preserve">First Annual AAC Town Hall (For Adults Who Use AAC) </t>
    </r>
    <r>
      <rPr>
        <b/>
        <sz val="12"/>
        <rFont val="Arial"/>
        <family val="2"/>
      </rPr>
      <t>(Two Block Session)</t>
    </r>
  </si>
  <si>
    <r>
      <t xml:space="preserve">Nurturing Your Inner CEO: Technology as a Support for Executive Functioning </t>
    </r>
    <r>
      <rPr>
        <b/>
        <sz val="12"/>
        <rFont val="Arial"/>
        <family val="2"/>
      </rPr>
      <t>(Two Block Session)</t>
    </r>
  </si>
  <si>
    <t>What Success Looks Like</t>
  </si>
  <si>
    <t>Unity 2.0: Easy to Learn, Easy to Teach</t>
  </si>
  <si>
    <t>Funding Advocacy: Do Not Take No for an Answer!</t>
  </si>
  <si>
    <t>Differentiating Curriculum for Students with Complex Communication Needs</t>
  </si>
  <si>
    <t>ChatAble 3: The New Symbol-Based AAC App</t>
  </si>
  <si>
    <t>Carry Your Speech Supported Magnification and Screen Reading Technology in Your Pocket!</t>
  </si>
  <si>
    <t>Empowering Communication Partners: Practical Ideas to Support Individuals with Complex Communication Needs</t>
  </si>
  <si>
    <t>MAKEY MAKEY: My Switch Interface</t>
  </si>
  <si>
    <t>Core Vocabulary Exchange System (CVES): Why Core is Essential in Early Stages of Picture Exchange</t>
  </si>
  <si>
    <t>Mentors and More! The Journey From Volunteering to Work for People Who Use Augmentative and Alternative Communication (AAC)</t>
  </si>
  <si>
    <t>Co:Writer's New NeuronPrediction: Prepare to Be Amazed</t>
  </si>
  <si>
    <t>Top Ten Tips for Eye Gaze: Engagement, Exploration and Expression</t>
  </si>
  <si>
    <t>Token Boards and Beyond: Digging Deeper into Problem Behavior</t>
  </si>
  <si>
    <t>Do the DAB: Daring, Authentic, Breakthroughs in Curriculum and Communication</t>
  </si>
  <si>
    <t>Using Data and Gamification to Better Implement AAC Communication Goals</t>
  </si>
  <si>
    <t>Virtual Reality for All and All for Virtual Reality</t>
  </si>
  <si>
    <t>Eye Gaze as an Assessment Tool for Students with Complex Learning Difficulties and Disabilities</t>
  </si>
  <si>
    <t>Nuts and Bolts of AAC Access</t>
  </si>
  <si>
    <t>Chromebook Accessibility</t>
  </si>
  <si>
    <t>Meet Your AIM Initiatives with Dolphin's EasyConverter and Free EasyReader App</t>
  </si>
  <si>
    <t>Accessible Materials and Technology in the IEP: Are They Needed? Where Do They Fit?</t>
  </si>
  <si>
    <t>Teaching Scanning Patterns Through Music: A Case Study with CoreScanner</t>
  </si>
  <si>
    <t>Communication and the Curriculum: Use of Single and Multi-Message Devices for Effective Classroom Communication</t>
  </si>
  <si>
    <t>State of the Art Classroom Rubic/Tool: Autism and Intellectual Disabilities PEN</t>
  </si>
  <si>
    <t>Ava- Innovative Captioning Technology for 24/7 Conversations</t>
  </si>
  <si>
    <t>PC-17</t>
  </si>
  <si>
    <t>Supporting the Development if Executive Functioning Skills in a Classroom for Students with Significant Cognitive Disabilities</t>
  </si>
  <si>
    <t>AAC for Bilingual Communicators: Case Studies and Roundtable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</si>
</sst>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color indexed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rgb="FFF2DDDC"/>
      </bottom>
      <diagonal/>
    </border>
    <border>
      <left style="thin">
        <color rgb="FFF7EAE9"/>
      </left>
      <right style="thin">
        <color rgb="FFF2DDDC"/>
      </right>
      <top/>
      <bottom style="thin">
        <color rgb="FFF2DDDC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5" borderId="0" xfId="0" applyNumberForma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5" borderId="0" xfId="0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5" borderId="0" xfId="0" applyNumberFormat="1" applyFont="1" applyFill="1" applyAlignment="1">
      <alignment horizontal="left"/>
    </xf>
    <xf numFmtId="0" fontId="4" fillId="0" borderId="0" xfId="0" applyFont="1" applyFill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164" fontId="4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8" fillId="0" borderId="0" xfId="0" applyFont="1" applyAlignment="1">
      <alignment horizontal="center"/>
    </xf>
    <xf numFmtId="164" fontId="8" fillId="5" borderId="1" xfId="0" applyNumberFormat="1" applyFont="1" applyFill="1" applyBorder="1" applyAlignment="1">
      <alignment horizontal="left"/>
    </xf>
    <xf numFmtId="164" fontId="8" fillId="5" borderId="0" xfId="0" applyNumberFormat="1" applyFont="1" applyFill="1" applyAlignment="1">
      <alignment horizontal="left"/>
    </xf>
    <xf numFmtId="0" fontId="8" fillId="0" borderId="0" xfId="0" applyFont="1"/>
    <xf numFmtId="2" fontId="8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164" fontId="9" fillId="5" borderId="1" xfId="0" applyNumberFormat="1" applyFont="1" applyFill="1" applyBorder="1" applyAlignment="1">
      <alignment horizontal="left"/>
    </xf>
    <xf numFmtId="164" fontId="9" fillId="5" borderId="0" xfId="0" applyNumberFormat="1" applyFont="1" applyFill="1" applyAlignment="1">
      <alignment horizontal="left"/>
    </xf>
    <xf numFmtId="2" fontId="9" fillId="0" borderId="0" xfId="0" applyNumberFormat="1" applyFont="1"/>
    <xf numFmtId="0" fontId="9" fillId="0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164" fontId="9" fillId="6" borderId="1" xfId="0" applyNumberFormat="1" applyFont="1" applyFill="1" applyBorder="1" applyAlignment="1">
      <alignment horizontal="left"/>
    </xf>
    <xf numFmtId="164" fontId="9" fillId="6" borderId="0" xfId="0" applyNumberFormat="1" applyFont="1" applyFill="1" applyAlignment="1">
      <alignment horizontal="left"/>
    </xf>
    <xf numFmtId="2" fontId="9" fillId="6" borderId="0" xfId="0" applyNumberFormat="1" applyFont="1" applyFill="1"/>
    <xf numFmtId="0" fontId="9" fillId="0" borderId="0" xfId="0" applyFont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2" fontId="9" fillId="0" borderId="0" xfId="0" applyNumberFormat="1" applyFont="1" applyFill="1"/>
    <xf numFmtId="0" fontId="10" fillId="6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5" borderId="2" xfId="0" applyNumberFormat="1" applyFont="1" applyFill="1" applyBorder="1" applyAlignment="1">
      <alignment horizontal="left"/>
    </xf>
    <xf numFmtId="164" fontId="10" fillId="5" borderId="3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1" fillId="3" borderId="2" xfId="0" applyFont="1" applyFill="1" applyBorder="1"/>
    <xf numFmtId="0" fontId="8" fillId="3" borderId="0" xfId="0" applyFont="1" applyFill="1" applyAlignment="1">
      <alignment horizontal="center" vertical="top" wrapText="1"/>
    </xf>
    <xf numFmtId="0" fontId="10" fillId="8" borderId="2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164" fontId="10" fillId="9" borderId="2" xfId="0" applyNumberFormat="1" applyFont="1" applyFill="1" applyBorder="1" applyAlignment="1">
      <alignment horizontal="left"/>
    </xf>
    <xf numFmtId="164" fontId="10" fillId="9" borderId="3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8" fillId="0" borderId="2" xfId="0" applyFont="1" applyFill="1" applyBorder="1"/>
    <xf numFmtId="0" fontId="8" fillId="10" borderId="4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left"/>
    </xf>
    <xf numFmtId="164" fontId="8" fillId="5" borderId="3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vertical="top"/>
    </xf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49" fontId="8" fillId="9" borderId="0" xfId="0" applyNumberFormat="1" applyFont="1" applyFill="1" applyAlignment="1">
      <alignment vertical="top"/>
    </xf>
    <xf numFmtId="0" fontId="8" fillId="0" borderId="2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0" borderId="2" xfId="0" applyFont="1" applyBorder="1"/>
    <xf numFmtId="0" fontId="10" fillId="11" borderId="2" xfId="0" applyFont="1" applyFill="1" applyBorder="1" applyAlignment="1">
      <alignment horizontal="right"/>
    </xf>
    <xf numFmtId="2" fontId="10" fillId="11" borderId="0" xfId="0" applyNumberFormat="1" applyFont="1" applyFill="1"/>
    <xf numFmtId="165" fontId="10" fillId="11" borderId="0" xfId="0" applyNumberFormat="1" applyFont="1" applyFill="1"/>
    <xf numFmtId="0" fontId="8" fillId="3" borderId="0" xfId="0" applyFont="1" applyFill="1" applyAlignment="1">
      <alignment horizontal="center"/>
    </xf>
    <xf numFmtId="0" fontId="10" fillId="4" borderId="2" xfId="0" applyFont="1" applyFill="1" applyBorder="1"/>
    <xf numFmtId="15" fontId="10" fillId="4" borderId="0" xfId="0" applyNumberFormat="1" applyFont="1" applyFill="1" applyAlignment="1">
      <alignment horizontal="center"/>
    </xf>
    <xf numFmtId="164" fontId="8" fillId="9" borderId="2" xfId="0" applyNumberFormat="1" applyFont="1" applyFill="1" applyBorder="1" applyAlignment="1">
      <alignment horizontal="left"/>
    </xf>
    <xf numFmtId="164" fontId="8" fillId="9" borderId="3" xfId="0" applyNumberFormat="1" applyFont="1" applyFill="1" applyBorder="1" applyAlignment="1">
      <alignment horizontal="left"/>
    </xf>
    <xf numFmtId="0" fontId="8" fillId="4" borderId="2" xfId="0" applyFont="1" applyFill="1" applyBorder="1"/>
    <xf numFmtId="2" fontId="8" fillId="4" borderId="0" xfId="0" applyNumberFormat="1" applyFont="1" applyFill="1"/>
    <xf numFmtId="0" fontId="8" fillId="4" borderId="0" xfId="0" applyFont="1" applyFill="1"/>
    <xf numFmtId="0" fontId="8" fillId="5" borderId="2" xfId="0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12" borderId="0" xfId="0" applyFont="1" applyFill="1"/>
    <xf numFmtId="0" fontId="8" fillId="10" borderId="5" xfId="0" applyFont="1" applyFill="1" applyBorder="1" applyAlignment="1">
      <alignment horizontal="center"/>
    </xf>
    <xf numFmtId="2" fontId="8" fillId="0" borderId="9" xfId="0" applyNumberFormat="1" applyFont="1" applyBorder="1"/>
    <xf numFmtId="0" fontId="8" fillId="0" borderId="9" xfId="0" applyFont="1" applyFill="1" applyBorder="1"/>
    <xf numFmtId="2" fontId="8" fillId="5" borderId="10" xfId="0" applyNumberFormat="1" applyFont="1" applyFill="1" applyBorder="1"/>
    <xf numFmtId="0" fontId="8" fillId="5" borderId="10" xfId="0" applyFont="1" applyFill="1" applyBorder="1"/>
    <xf numFmtId="0" fontId="8" fillId="5" borderId="11" xfId="0" applyFont="1" applyFill="1" applyBorder="1"/>
    <xf numFmtId="0" fontId="8" fillId="5" borderId="0" xfId="0" applyFont="1" applyFill="1"/>
    <xf numFmtId="0" fontId="8" fillId="13" borderId="0" xfId="0" applyFont="1" applyFill="1"/>
    <xf numFmtId="2" fontId="12" fillId="5" borderId="10" xfId="0" applyNumberFormat="1" applyFont="1" applyFill="1" applyBorder="1"/>
    <xf numFmtId="0" fontId="8" fillId="14" borderId="0" xfId="0" applyFont="1" applyFill="1"/>
    <xf numFmtId="0" fontId="8" fillId="0" borderId="12" xfId="0" applyFont="1" applyFill="1" applyBorder="1"/>
    <xf numFmtId="0" fontId="8" fillId="0" borderId="13" xfId="0" applyFont="1" applyFill="1" applyBorder="1"/>
    <xf numFmtId="0" fontId="8" fillId="5" borderId="14" xfId="0" applyFont="1" applyFill="1" applyBorder="1"/>
    <xf numFmtId="0" fontId="8" fillId="5" borderId="13" xfId="0" applyFont="1" applyFill="1" applyBorder="1"/>
    <xf numFmtId="0" fontId="8" fillId="15" borderId="0" xfId="0" applyFont="1" applyFill="1"/>
    <xf numFmtId="0" fontId="8" fillId="5" borderId="15" xfId="0" applyFont="1" applyFill="1" applyBorder="1"/>
    <xf numFmtId="0" fontId="8" fillId="5" borderId="16" xfId="0" applyFont="1" applyFill="1" applyBorder="1"/>
    <xf numFmtId="0" fontId="8" fillId="16" borderId="0" xfId="0" applyFont="1" applyFill="1"/>
    <xf numFmtId="0" fontId="8" fillId="5" borderId="12" xfId="0" applyFont="1" applyFill="1" applyBorder="1"/>
    <xf numFmtId="0" fontId="8" fillId="18" borderId="0" xfId="0" applyFont="1" applyFill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19" borderId="0" xfId="0" applyFont="1" applyFill="1" applyAlignment="1">
      <alignment horizontal="right"/>
    </xf>
    <xf numFmtId="2" fontId="10" fillId="19" borderId="0" xfId="0" applyNumberFormat="1" applyFont="1" applyFill="1"/>
    <xf numFmtId="0" fontId="10" fillId="5" borderId="0" xfId="0" applyFont="1" applyFill="1" applyAlignment="1">
      <alignment horizontal="right"/>
    </xf>
    <xf numFmtId="2" fontId="10" fillId="5" borderId="0" xfId="0" applyNumberFormat="1" applyFont="1" applyFill="1"/>
    <xf numFmtId="18" fontId="13" fillId="0" borderId="3" xfId="0" applyNumberFormat="1" applyFont="1" applyBorder="1" applyAlignment="1">
      <alignment horizontal="left" vertical="center"/>
    </xf>
    <xf numFmtId="2" fontId="8" fillId="0" borderId="16" xfId="0" applyNumberFormat="1" applyFont="1" applyBorder="1"/>
    <xf numFmtId="2" fontId="8" fillId="5" borderId="18" xfId="0" applyNumberFormat="1" applyFont="1" applyFill="1" applyBorder="1"/>
    <xf numFmtId="18" fontId="13" fillId="0" borderId="6" xfId="0" applyNumberFormat="1" applyFont="1" applyBorder="1" applyAlignment="1">
      <alignment horizontal="left" vertical="center"/>
    </xf>
    <xf numFmtId="2" fontId="8" fillId="0" borderId="15" xfId="0" applyNumberFormat="1" applyFont="1" applyBorder="1"/>
    <xf numFmtId="0" fontId="8" fillId="0" borderId="16" xfId="0" applyFont="1" applyFill="1" applyBorder="1"/>
    <xf numFmtId="0" fontId="8" fillId="20" borderId="0" xfId="0" applyFont="1" applyFill="1"/>
    <xf numFmtId="0" fontId="8" fillId="21" borderId="0" xfId="0" applyFont="1" applyFill="1"/>
    <xf numFmtId="0" fontId="8" fillId="22" borderId="0" xfId="0" applyFont="1" applyFill="1"/>
    <xf numFmtId="2" fontId="8" fillId="0" borderId="13" xfId="0" applyNumberFormat="1" applyFont="1" applyBorder="1"/>
    <xf numFmtId="2" fontId="8" fillId="5" borderId="11" xfId="0" applyNumberFormat="1" applyFont="1" applyFill="1" applyBorder="1"/>
    <xf numFmtId="0" fontId="8" fillId="5" borderId="9" xfId="0" applyFont="1" applyFill="1" applyBorder="1"/>
    <xf numFmtId="0" fontId="8" fillId="23" borderId="0" xfId="0" applyFont="1" applyFill="1"/>
    <xf numFmtId="2" fontId="8" fillId="5" borderId="16" xfId="0" applyNumberFormat="1" applyFont="1" applyFill="1" applyBorder="1"/>
    <xf numFmtId="0" fontId="8" fillId="0" borderId="8" xfId="0" applyFont="1" applyFill="1" applyBorder="1"/>
    <xf numFmtId="0" fontId="10" fillId="0" borderId="0" xfId="0" applyFont="1" applyAlignment="1">
      <alignment horizontal="right"/>
    </xf>
    <xf numFmtId="0" fontId="10" fillId="11" borderId="0" xfId="0" applyFont="1" applyFill="1" applyAlignment="1">
      <alignment horizontal="right"/>
    </xf>
    <xf numFmtId="49" fontId="8" fillId="24" borderId="0" xfId="0" applyNumberFormat="1" applyFont="1" applyFill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Fill="1" applyBorder="1"/>
    <xf numFmtId="49" fontId="15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8" fillId="5" borderId="3" xfId="0" applyNumberFormat="1" applyFont="1" applyFill="1" applyBorder="1" applyAlignment="1">
      <alignment horizontal="left" vertical="top"/>
    </xf>
    <xf numFmtId="49" fontId="8" fillId="17" borderId="0" xfId="0" applyNumberFormat="1" applyFont="1" applyFill="1" applyAlignment="1">
      <alignment vertical="top"/>
    </xf>
    <xf numFmtId="49" fontId="8" fillId="17" borderId="3" xfId="0" applyNumberFormat="1" applyFont="1" applyFill="1" applyBorder="1" applyAlignment="1">
      <alignment horizontal="left" vertical="top"/>
    </xf>
    <xf numFmtId="49" fontId="15" fillId="17" borderId="0" xfId="0" applyNumberFormat="1" applyFont="1" applyFill="1" applyAlignment="1">
      <alignment vertical="top"/>
    </xf>
    <xf numFmtId="2" fontId="8" fillId="17" borderId="0" xfId="0" applyNumberFormat="1" applyFont="1" applyFill="1"/>
    <xf numFmtId="49" fontId="8" fillId="7" borderId="0" xfId="0" applyNumberFormat="1" applyFont="1" applyFill="1" applyAlignment="1">
      <alignment vertical="top"/>
    </xf>
    <xf numFmtId="49" fontId="15" fillId="7" borderId="0" xfId="0" applyNumberFormat="1" applyFont="1" applyFill="1" applyAlignment="1">
      <alignment vertical="top"/>
    </xf>
    <xf numFmtId="49" fontId="8" fillId="24" borderId="3" xfId="0" applyNumberFormat="1" applyFont="1" applyFill="1" applyBorder="1" applyAlignment="1">
      <alignment horizontal="left" vertical="top"/>
    </xf>
    <xf numFmtId="49" fontId="15" fillId="24" borderId="0" xfId="0" applyNumberFormat="1" applyFont="1" applyFill="1" applyAlignment="1">
      <alignment vertical="top"/>
    </xf>
    <xf numFmtId="2" fontId="8" fillId="24" borderId="0" xfId="0" applyNumberFormat="1" applyFont="1" applyFill="1"/>
    <xf numFmtId="16" fontId="10" fillId="0" borderId="0" xfId="0" applyNumberFormat="1" applyFont="1"/>
    <xf numFmtId="0" fontId="16" fillId="0" borderId="2" xfId="0" applyFont="1" applyBorder="1" applyAlignment="1">
      <alignment horizontal="center"/>
    </xf>
    <xf numFmtId="0" fontId="17" fillId="3" borderId="2" xfId="0" applyFont="1" applyFill="1" applyBorder="1"/>
    <xf numFmtId="18" fontId="13" fillId="5" borderId="3" xfId="0" applyNumberFormat="1" applyFont="1" applyFill="1" applyBorder="1" applyAlignment="1">
      <alignment horizontal="left" vertical="center"/>
    </xf>
    <xf numFmtId="18" fontId="13" fillId="5" borderId="7" xfId="0" applyNumberFormat="1" applyFont="1" applyFill="1" applyBorder="1" applyAlignment="1">
      <alignment horizontal="left" vertical="center"/>
    </xf>
    <xf numFmtId="18" fontId="13" fillId="7" borderId="3" xfId="0" applyNumberFormat="1" applyFont="1" applyFill="1" applyBorder="1" applyAlignment="1">
      <alignment horizontal="left" vertical="center"/>
    </xf>
    <xf numFmtId="2" fontId="8" fillId="7" borderId="17" xfId="0" applyNumberFormat="1" applyFont="1" applyFill="1" applyBorder="1"/>
    <xf numFmtId="18" fontId="13" fillId="5" borderId="2" xfId="0" applyNumberFormat="1" applyFont="1" applyFill="1" applyBorder="1" applyAlignment="1">
      <alignment horizontal="left" vertical="center"/>
    </xf>
    <xf numFmtId="18" fontId="13" fillId="5" borderId="6" xfId="0" applyNumberFormat="1" applyFont="1" applyFill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vertical="top"/>
    </xf>
    <xf numFmtId="2" fontId="8" fillId="0" borderId="0" xfId="0" applyNumberFormat="1" applyFont="1" applyFill="1"/>
    <xf numFmtId="2" fontId="8" fillId="17" borderId="10" xfId="0" applyNumberFormat="1" applyFont="1" applyFill="1" applyBorder="1"/>
    <xf numFmtId="2" fontId="8" fillId="17" borderId="14" xfId="0" applyNumberFormat="1" applyFont="1" applyFill="1" applyBorder="1"/>
    <xf numFmtId="2" fontId="8" fillId="7" borderId="14" xfId="0" applyNumberFormat="1" applyFont="1" applyFill="1" applyBorder="1"/>
    <xf numFmtId="2" fontId="8" fillId="7" borderId="10" xfId="0" applyNumberFormat="1" applyFont="1" applyFill="1" applyBorder="1"/>
    <xf numFmtId="18" fontId="13" fillId="0" borderId="3" xfId="0" applyNumberFormat="1" applyFont="1" applyFill="1" applyBorder="1" applyAlignment="1">
      <alignment horizontal="left" vertical="center"/>
    </xf>
    <xf numFmtId="2" fontId="8" fillId="7" borderId="0" xfId="0" applyNumberFormat="1" applyFont="1" applyFill="1" applyBorder="1"/>
    <xf numFmtId="2" fontId="8" fillId="0" borderId="0" xfId="0" applyNumberFormat="1" applyFont="1" applyFill="1" applyBorder="1"/>
    <xf numFmtId="18" fontId="13" fillId="7" borderId="6" xfId="0" applyNumberFormat="1" applyFont="1" applyFill="1" applyBorder="1" applyAlignment="1">
      <alignment horizontal="left" vertical="center"/>
    </xf>
    <xf numFmtId="2" fontId="8" fillId="7" borderId="0" xfId="0" applyNumberFormat="1" applyFont="1" applyFill="1"/>
    <xf numFmtId="0" fontId="8" fillId="5" borderId="0" xfId="0" applyFont="1" applyFill="1" applyBorder="1"/>
    <xf numFmtId="49" fontId="8" fillId="19" borderId="0" xfId="0" applyNumberFormat="1" applyFont="1" applyFill="1" applyAlignment="1">
      <alignment vertical="top"/>
    </xf>
    <xf numFmtId="49" fontId="8" fillId="19" borderId="7" xfId="0" applyNumberFormat="1" applyFont="1" applyFill="1" applyBorder="1" applyAlignment="1">
      <alignment horizontal="left" vertical="top"/>
    </xf>
    <xf numFmtId="49" fontId="15" fillId="19" borderId="0" xfId="0" applyNumberFormat="1" applyFont="1" applyFill="1" applyAlignment="1">
      <alignment vertical="top"/>
    </xf>
    <xf numFmtId="2" fontId="8" fillId="19" borderId="0" xfId="0" applyNumberFormat="1" applyFont="1" applyFill="1"/>
    <xf numFmtId="49" fontId="8" fillId="0" borderId="1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8" fillId="7" borderId="0" xfId="0" applyFont="1" applyFill="1" applyAlignment="1">
      <alignment horizontal="left"/>
    </xf>
    <xf numFmtId="0" fontId="8" fillId="7" borderId="8" xfId="0" applyFont="1" applyFill="1" applyBorder="1" applyAlignment="1">
      <alignment horizontal="left"/>
    </xf>
    <xf numFmtId="0" fontId="10" fillId="0" borderId="2" xfId="0" applyFont="1" applyFill="1" applyBorder="1"/>
    <xf numFmtId="0" fontId="10" fillId="9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4"/>
  <sheetViews>
    <sheetView tabSelected="1" zoomScale="67" zoomScaleNormal="67" workbookViewId="0">
      <selection activeCell="B231" sqref="B231"/>
    </sheetView>
  </sheetViews>
  <sheetFormatPr defaultRowHeight="14.25" x14ac:dyDescent="0.2"/>
  <cols>
    <col min="1" max="1" width="16.42578125" customWidth="1"/>
    <col min="2" max="2" width="17" style="1" customWidth="1"/>
    <col min="3" max="3" width="20.140625" style="17" customWidth="1"/>
    <col min="4" max="4" width="14" style="3" customWidth="1"/>
    <col min="5" max="5" width="182.42578125" customWidth="1"/>
    <col min="6" max="6" width="8.85546875" style="12" customWidth="1"/>
    <col min="7" max="44" width="8.85546875" style="2" customWidth="1"/>
  </cols>
  <sheetData>
    <row r="1" spans="1:44" s="8" customFormat="1" ht="31.5" customHeight="1" x14ac:dyDescent="0.4">
      <c r="A1" s="8" t="s">
        <v>49</v>
      </c>
      <c r="B1" s="9"/>
      <c r="C1" s="15"/>
      <c r="D1" s="10"/>
      <c r="F1" s="1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s="4" customFormat="1" ht="20.25" x14ac:dyDescent="0.3">
      <c r="A2" s="4" t="s">
        <v>71</v>
      </c>
      <c r="B2" s="5"/>
      <c r="C2" s="16"/>
      <c r="D2" s="6"/>
      <c r="F2" s="1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21" customFormat="1" ht="15.75" x14ac:dyDescent="0.25">
      <c r="A3" s="141" t="s">
        <v>176</v>
      </c>
      <c r="B3" s="18"/>
      <c r="C3" s="19"/>
      <c r="D3" s="20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s="21" customFormat="1" ht="15.75" x14ac:dyDescent="0.25">
      <c r="B4" s="18"/>
      <c r="C4" s="19"/>
      <c r="D4" s="20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s="24" customFormat="1" ht="15.75" x14ac:dyDescent="0.25">
      <c r="B5" s="25"/>
      <c r="C5" s="26"/>
      <c r="D5" s="27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s="30" customFormat="1" ht="15.75" x14ac:dyDescent="0.25">
      <c r="A6" s="30" t="s">
        <v>17</v>
      </c>
      <c r="B6" s="31"/>
      <c r="C6" s="32"/>
      <c r="D6" s="33"/>
      <c r="F6" s="34"/>
    </row>
    <row r="7" spans="1:44" s="24" customFormat="1" ht="15.75" x14ac:dyDescent="0.25">
      <c r="B7" s="35"/>
      <c r="C7" s="26"/>
      <c r="D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s="21" customFormat="1" ht="15.75" x14ac:dyDescent="0.25">
      <c r="A8" s="21" t="s">
        <v>8</v>
      </c>
      <c r="B8" s="170"/>
      <c r="C8" s="171"/>
      <c r="D8" s="36">
        <f>F52+F231</f>
        <v>0</v>
      </c>
      <c r="E8" s="21" t="s">
        <v>0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21" customFormat="1" ht="15.75" x14ac:dyDescent="0.25">
      <c r="A9" s="21" t="s">
        <v>9</v>
      </c>
      <c r="B9" s="170"/>
      <c r="C9" s="171"/>
      <c r="D9" s="36">
        <f>F51+F230</f>
        <v>0</v>
      </c>
      <c r="E9" s="21" t="s">
        <v>1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21" customFormat="1" ht="15.75" x14ac:dyDescent="0.25">
      <c r="A10" s="21" t="s">
        <v>5</v>
      </c>
      <c r="B10" s="170"/>
      <c r="C10" s="171"/>
      <c r="D10" s="20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21" customFormat="1" ht="15.75" x14ac:dyDescent="0.25">
      <c r="A11" s="21" t="s">
        <v>10</v>
      </c>
      <c r="B11" s="170"/>
      <c r="C11" s="171"/>
      <c r="D11" s="20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21" customFormat="1" ht="15.75" x14ac:dyDescent="0.25">
      <c r="A12" s="21" t="s">
        <v>11</v>
      </c>
      <c r="B12" s="170"/>
      <c r="C12" s="171"/>
      <c r="D12" s="20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21" customFormat="1" ht="13.5" customHeight="1" x14ac:dyDescent="0.25">
      <c r="A13" s="21" t="s">
        <v>12</v>
      </c>
      <c r="B13" s="170"/>
      <c r="C13" s="171"/>
      <c r="D13" s="20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21" customFormat="1" ht="30.75" customHeight="1" x14ac:dyDescent="0.25">
      <c r="A14" s="127" t="s">
        <v>13</v>
      </c>
      <c r="B14" s="170"/>
      <c r="C14" s="171"/>
      <c r="D14" s="20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21" customFormat="1" ht="15.75" x14ac:dyDescent="0.25">
      <c r="A15" s="21" t="s">
        <v>42</v>
      </c>
      <c r="B15" s="170"/>
      <c r="C15" s="171"/>
      <c r="D15" s="20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21" customFormat="1" ht="15.75" x14ac:dyDescent="0.25">
      <c r="A16" s="21" t="s">
        <v>16</v>
      </c>
      <c r="B16" s="170"/>
      <c r="C16" s="171"/>
      <c r="D16" s="20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21" customFormat="1" ht="31.5" x14ac:dyDescent="0.25">
      <c r="A17" s="127" t="s">
        <v>14</v>
      </c>
      <c r="B17" s="170"/>
      <c r="C17" s="171"/>
      <c r="D17" s="20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21" customFormat="1" ht="15.75" x14ac:dyDescent="0.25">
      <c r="A18" s="21" t="s">
        <v>15</v>
      </c>
      <c r="B18" s="170"/>
      <c r="C18" s="171"/>
      <c r="D18" s="20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21" customFormat="1" ht="15.75" x14ac:dyDescent="0.25">
      <c r="B19" s="18"/>
      <c r="C19" s="19"/>
      <c r="D19" s="20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s="21" customFormat="1" ht="15.75" x14ac:dyDescent="0.25">
      <c r="B20" s="18"/>
      <c r="C20" s="19"/>
      <c r="D20" s="20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30" customFormat="1" ht="15.75" x14ac:dyDescent="0.25">
      <c r="A21" s="30" t="s">
        <v>19</v>
      </c>
      <c r="B21" s="31"/>
      <c r="C21" s="32"/>
      <c r="D21" s="33"/>
      <c r="F21" s="34"/>
    </row>
    <row r="22" spans="1:44" s="29" customFormat="1" ht="13.5" customHeight="1" x14ac:dyDescent="0.25">
      <c r="A22" s="37" t="s">
        <v>41</v>
      </c>
      <c r="B22" s="38">
        <v>1</v>
      </c>
      <c r="C22" s="26"/>
      <c r="D22" s="27"/>
      <c r="F22" s="39"/>
    </row>
    <row r="23" spans="1:44" s="30" customFormat="1" ht="15.75" x14ac:dyDescent="0.25">
      <c r="A23" s="40" t="s">
        <v>72</v>
      </c>
      <c r="B23" s="31"/>
      <c r="C23" s="32"/>
      <c r="D23" s="33"/>
      <c r="F23" s="34"/>
    </row>
    <row r="24" spans="1:44" s="29" customFormat="1" ht="13.5" customHeight="1" x14ac:dyDescent="0.25">
      <c r="B24" s="41"/>
      <c r="C24" s="26"/>
      <c r="D24" s="27"/>
      <c r="F24" s="39"/>
    </row>
    <row r="25" spans="1:44" s="30" customFormat="1" ht="15.75" x14ac:dyDescent="0.25">
      <c r="A25" s="30" t="s">
        <v>63</v>
      </c>
      <c r="B25" s="31"/>
      <c r="C25" s="32"/>
      <c r="D25" s="33"/>
      <c r="F25" s="34"/>
    </row>
    <row r="26" spans="1:44" s="29" customFormat="1" ht="15.75" x14ac:dyDescent="0.25">
      <c r="B26" s="42"/>
      <c r="C26" s="26"/>
      <c r="D26" s="27"/>
      <c r="F26" s="39"/>
    </row>
    <row r="27" spans="1:44" s="21" customFormat="1" ht="15.75" x14ac:dyDescent="0.25">
      <c r="B27" s="18"/>
      <c r="C27" s="19"/>
      <c r="D27" s="20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18" customFormat="1" ht="20.25" x14ac:dyDescent="0.3">
      <c r="A28" s="43" t="s">
        <v>2</v>
      </c>
      <c r="B28" s="44" t="s">
        <v>18</v>
      </c>
      <c r="C28" s="45" t="s">
        <v>3</v>
      </c>
      <c r="D28" s="46" t="s">
        <v>4</v>
      </c>
      <c r="E28" s="142" t="s">
        <v>5</v>
      </c>
      <c r="F28" s="47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</row>
    <row r="29" spans="1:44" s="18" customFormat="1" ht="18.75" customHeight="1" x14ac:dyDescent="0.25">
      <c r="A29" s="43"/>
      <c r="B29" s="48" t="s">
        <v>20</v>
      </c>
      <c r="C29" s="45"/>
      <c r="D29" s="46"/>
      <c r="E29" s="43"/>
      <c r="F29" s="47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</row>
    <row r="30" spans="1:44" s="18" customFormat="1" ht="30" customHeight="1" x14ac:dyDescent="0.3">
      <c r="A30" s="143" t="s">
        <v>23</v>
      </c>
      <c r="B30" s="50"/>
      <c r="C30" s="51"/>
      <c r="D30" s="46"/>
      <c r="E30" s="142" t="s">
        <v>73</v>
      </c>
      <c r="F30" s="47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1:44" s="53" customFormat="1" ht="15.75" x14ac:dyDescent="0.25">
      <c r="A31" s="52" t="s">
        <v>48</v>
      </c>
      <c r="C31" s="54"/>
      <c r="D31" s="55"/>
      <c r="E31" s="56"/>
      <c r="F31" s="5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1:44" s="41" customFormat="1" ht="15.75" x14ac:dyDescent="0.25">
      <c r="A32" s="58" t="s">
        <v>27</v>
      </c>
      <c r="B32" s="59"/>
      <c r="C32" s="60">
        <v>0.33333333333333331</v>
      </c>
      <c r="D32" s="61">
        <v>0.6875</v>
      </c>
      <c r="E32" s="130" t="s">
        <v>64</v>
      </c>
      <c r="F32" s="22">
        <f>B32*14</f>
        <v>0</v>
      </c>
    </row>
    <row r="33" spans="1:44" s="41" customFormat="1" ht="15.75" x14ac:dyDescent="0.25">
      <c r="A33" s="58" t="s">
        <v>28</v>
      </c>
      <c r="B33" s="63"/>
      <c r="C33" s="60">
        <v>0.33333333333333331</v>
      </c>
      <c r="D33" s="61">
        <v>0.6875</v>
      </c>
      <c r="E33" s="129" t="s">
        <v>74</v>
      </c>
      <c r="F33" s="22">
        <f t="shared" ref="F33:F39" si="0">B33*7</f>
        <v>0</v>
      </c>
    </row>
    <row r="34" spans="1:44" s="41" customFormat="1" ht="15.75" x14ac:dyDescent="0.25">
      <c r="A34" s="58" t="s">
        <v>30</v>
      </c>
      <c r="B34" s="64"/>
      <c r="C34" s="60">
        <v>0.33333333333333331</v>
      </c>
      <c r="D34" s="61">
        <v>0.6875</v>
      </c>
      <c r="E34" s="129" t="s">
        <v>65</v>
      </c>
      <c r="F34" s="22">
        <f t="shared" si="0"/>
        <v>0</v>
      </c>
    </row>
    <row r="35" spans="1:44" s="41" customFormat="1" ht="15.75" x14ac:dyDescent="0.25">
      <c r="A35" s="58" t="s">
        <v>31</v>
      </c>
      <c r="B35" s="64"/>
      <c r="C35" s="60">
        <v>0.33333333333333331</v>
      </c>
      <c r="D35" s="61">
        <v>0.6875</v>
      </c>
      <c r="E35" s="129" t="s">
        <v>75</v>
      </c>
      <c r="F35" s="22">
        <f t="shared" si="0"/>
        <v>0</v>
      </c>
    </row>
    <row r="36" spans="1:44" s="41" customFormat="1" ht="15.75" x14ac:dyDescent="0.25">
      <c r="A36" s="58" t="s">
        <v>32</v>
      </c>
      <c r="B36" s="64"/>
      <c r="C36" s="60">
        <v>0.33333333333333331</v>
      </c>
      <c r="D36" s="61">
        <v>0.6875</v>
      </c>
      <c r="E36" s="129" t="s">
        <v>76</v>
      </c>
      <c r="F36" s="22">
        <f t="shared" si="0"/>
        <v>0</v>
      </c>
    </row>
    <row r="37" spans="1:44" s="41" customFormat="1" ht="15.75" x14ac:dyDescent="0.25">
      <c r="A37" s="58" t="s">
        <v>33</v>
      </c>
      <c r="B37" s="64"/>
      <c r="C37" s="60">
        <v>0.33333333333333331</v>
      </c>
      <c r="D37" s="61">
        <v>0.6875</v>
      </c>
      <c r="E37" s="129" t="s">
        <v>77</v>
      </c>
      <c r="F37" s="22">
        <f t="shared" si="0"/>
        <v>0</v>
      </c>
    </row>
    <row r="38" spans="1:44" s="41" customFormat="1" ht="15.75" x14ac:dyDescent="0.25">
      <c r="A38" s="58" t="s">
        <v>34</v>
      </c>
      <c r="B38" s="64"/>
      <c r="C38" s="60">
        <v>0.33333333333333331</v>
      </c>
      <c r="D38" s="61">
        <v>0.6875</v>
      </c>
      <c r="E38" s="129" t="s">
        <v>78</v>
      </c>
      <c r="F38" s="22">
        <f t="shared" si="0"/>
        <v>0</v>
      </c>
    </row>
    <row r="39" spans="1:44" s="41" customFormat="1" ht="15.75" x14ac:dyDescent="0.25">
      <c r="A39" s="58" t="s">
        <v>35</v>
      </c>
      <c r="B39" s="64"/>
      <c r="C39" s="60">
        <v>0.33333333333333331</v>
      </c>
      <c r="D39" s="61">
        <v>0.6875</v>
      </c>
      <c r="E39" s="129" t="s">
        <v>79</v>
      </c>
      <c r="F39" s="22">
        <f t="shared" si="0"/>
        <v>0</v>
      </c>
    </row>
    <row r="40" spans="1:44" s="41" customFormat="1" ht="15.75" x14ac:dyDescent="0.25">
      <c r="A40" s="128"/>
      <c r="B40" s="64"/>
      <c r="C40" s="60"/>
      <c r="D40" s="61"/>
      <c r="E40" s="129"/>
      <c r="F40" s="22"/>
    </row>
    <row r="41" spans="1:44" s="53" customFormat="1" ht="15.75" x14ac:dyDescent="0.25">
      <c r="A41" s="52" t="s">
        <v>26</v>
      </c>
      <c r="C41" s="54"/>
      <c r="D41" s="55"/>
      <c r="E41" s="65"/>
      <c r="F41" s="57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1:44" s="41" customFormat="1" ht="15.75" x14ac:dyDescent="0.25">
      <c r="A42" s="58" t="s">
        <v>50</v>
      </c>
      <c r="B42" s="64"/>
      <c r="C42" s="60">
        <v>0.33333333333333331</v>
      </c>
      <c r="D42" s="61">
        <v>0.6875</v>
      </c>
      <c r="E42" s="129" t="s">
        <v>80</v>
      </c>
      <c r="F42" s="22">
        <f t="shared" ref="F42:F49" si="1">B42*7</f>
        <v>0</v>
      </c>
    </row>
    <row r="43" spans="1:44" s="41" customFormat="1" ht="15.75" x14ac:dyDescent="0.25">
      <c r="A43" s="58" t="s">
        <v>36</v>
      </c>
      <c r="B43" s="64"/>
      <c r="C43" s="60">
        <v>0.33333333333333331</v>
      </c>
      <c r="D43" s="61">
        <v>0.6875</v>
      </c>
      <c r="E43" s="129" t="s">
        <v>81</v>
      </c>
      <c r="F43" s="22">
        <f t="shared" si="1"/>
        <v>0</v>
      </c>
    </row>
    <row r="44" spans="1:44" s="41" customFormat="1" ht="15.75" x14ac:dyDescent="0.25">
      <c r="A44" s="66" t="s">
        <v>37</v>
      </c>
      <c r="B44" s="64"/>
      <c r="C44" s="60">
        <v>0.33333333333333331</v>
      </c>
      <c r="D44" s="61">
        <v>0.6875</v>
      </c>
      <c r="E44" s="129" t="s">
        <v>82</v>
      </c>
      <c r="F44" s="22">
        <f t="shared" si="1"/>
        <v>0</v>
      </c>
    </row>
    <row r="45" spans="1:44" s="41" customFormat="1" ht="15.75" x14ac:dyDescent="0.25">
      <c r="A45" s="58" t="s">
        <v>38</v>
      </c>
      <c r="B45" s="64"/>
      <c r="C45" s="60">
        <v>0.33333333333333331</v>
      </c>
      <c r="D45" s="61">
        <v>0.6875</v>
      </c>
      <c r="E45" s="129" t="s">
        <v>83</v>
      </c>
      <c r="F45" s="22">
        <f t="shared" si="1"/>
        <v>0</v>
      </c>
    </row>
    <row r="46" spans="1:44" s="21" customFormat="1" ht="15.75" x14ac:dyDescent="0.25">
      <c r="A46" s="58" t="s">
        <v>29</v>
      </c>
      <c r="B46" s="64"/>
      <c r="C46" s="60">
        <v>0.33333333333333331</v>
      </c>
      <c r="D46" s="61">
        <v>0.6875</v>
      </c>
      <c r="E46" s="129" t="s">
        <v>66</v>
      </c>
      <c r="F46" s="22">
        <f t="shared" si="1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s="21" customFormat="1" ht="15.75" x14ac:dyDescent="0.25">
      <c r="A47" s="58" t="s">
        <v>39</v>
      </c>
      <c r="B47" s="64"/>
      <c r="C47" s="60">
        <v>0.33333333333333331</v>
      </c>
      <c r="D47" s="61">
        <v>0.6875</v>
      </c>
      <c r="E47" s="129" t="s">
        <v>84</v>
      </c>
      <c r="F47" s="22">
        <f t="shared" si="1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s="21" customFormat="1" ht="15.75" x14ac:dyDescent="0.25">
      <c r="A48" s="58" t="s">
        <v>40</v>
      </c>
      <c r="B48" s="64"/>
      <c r="C48" s="60">
        <v>0.33333333333333331</v>
      </c>
      <c r="D48" s="61">
        <v>0.6875</v>
      </c>
      <c r="E48" s="129" t="s">
        <v>85</v>
      </c>
      <c r="F48" s="22">
        <f t="shared" si="1"/>
        <v>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s="21" customFormat="1" ht="15.75" x14ac:dyDescent="0.25">
      <c r="A49" s="58" t="s">
        <v>243</v>
      </c>
      <c r="B49" s="64"/>
      <c r="C49" s="60">
        <v>0.33333333333333331</v>
      </c>
      <c r="D49" s="61">
        <v>0.6875</v>
      </c>
      <c r="E49" s="129" t="s">
        <v>86</v>
      </c>
      <c r="F49" s="22">
        <f t="shared" si="1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s="21" customFormat="1" ht="15.75" x14ac:dyDescent="0.25">
      <c r="A50" s="58"/>
      <c r="B50" s="67"/>
      <c r="C50" s="60"/>
      <c r="D50" s="61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s="21" customFormat="1" ht="15.75" x14ac:dyDescent="0.25">
      <c r="A51" s="68"/>
      <c r="B51" s="41"/>
      <c r="C51" s="60"/>
      <c r="D51" s="61"/>
      <c r="E51" s="69" t="s">
        <v>21</v>
      </c>
      <c r="F51" s="70">
        <f>SUM(F32:F49)</f>
        <v>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s="21" customFormat="1" ht="15.75" x14ac:dyDescent="0.25">
      <c r="A52" s="68"/>
      <c r="B52" s="41"/>
      <c r="C52" s="60"/>
      <c r="D52" s="61"/>
      <c r="E52" s="69" t="s">
        <v>24</v>
      </c>
      <c r="F52" s="71">
        <f>F51/10</f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s="21" customFormat="1" ht="30" customHeight="1" x14ac:dyDescent="0.3">
      <c r="A53" s="49" t="s">
        <v>22</v>
      </c>
      <c r="B53" s="72"/>
      <c r="C53" s="60"/>
      <c r="D53" s="61"/>
      <c r="E53" s="142" t="s">
        <v>87</v>
      </c>
      <c r="F53" s="2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s="79" customFormat="1" ht="15.75" x14ac:dyDescent="0.25">
      <c r="A54" s="73" t="s">
        <v>43</v>
      </c>
      <c r="B54" s="74">
        <v>43026</v>
      </c>
      <c r="C54" s="75"/>
      <c r="D54" s="76"/>
      <c r="E54" s="77"/>
      <c r="F54" s="78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s="82" customFormat="1" ht="15.75" x14ac:dyDescent="0.25">
      <c r="A55" s="80"/>
      <c r="B55" s="64"/>
      <c r="C55" s="62" t="s">
        <v>51</v>
      </c>
      <c r="D55" s="131" t="s">
        <v>52</v>
      </c>
      <c r="E55" s="129" t="s">
        <v>177</v>
      </c>
      <c r="F55" s="22">
        <f>(D55-C55)*B55*24</f>
        <v>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s="21" customFormat="1" ht="15.75" x14ac:dyDescent="0.25">
      <c r="A56" s="80"/>
      <c r="B56" s="64"/>
      <c r="C56" s="62" t="s">
        <v>51</v>
      </c>
      <c r="D56" s="131" t="s">
        <v>52</v>
      </c>
      <c r="E56" s="129" t="s">
        <v>178</v>
      </c>
      <c r="F56" s="22">
        <f t="shared" ref="F56:F91" si="2">(D56-C56)*B56*24</f>
        <v>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s="21" customFormat="1" ht="15.75" x14ac:dyDescent="0.25">
      <c r="A57" s="80"/>
      <c r="B57" s="64"/>
      <c r="C57" s="62" t="s">
        <v>51</v>
      </c>
      <c r="D57" s="131" t="s">
        <v>52</v>
      </c>
      <c r="E57" s="129" t="s">
        <v>179</v>
      </c>
      <c r="F57" s="22">
        <f t="shared" si="2"/>
        <v>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s="21" customFormat="1" ht="16.5" customHeight="1" x14ac:dyDescent="0.25">
      <c r="A58" s="80"/>
      <c r="B58" s="64"/>
      <c r="C58" s="62" t="s">
        <v>51</v>
      </c>
      <c r="D58" s="131" t="s">
        <v>52</v>
      </c>
      <c r="E58" s="129" t="s">
        <v>180</v>
      </c>
      <c r="F58" s="22">
        <f t="shared" si="2"/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s="21" customFormat="1" ht="15.75" x14ac:dyDescent="0.25">
      <c r="A59" s="80"/>
      <c r="B59" s="83"/>
      <c r="C59" s="62" t="s">
        <v>51</v>
      </c>
      <c r="D59" s="131" t="s">
        <v>52</v>
      </c>
      <c r="E59" s="129" t="s">
        <v>181</v>
      </c>
      <c r="F59" s="22">
        <f>(D59-C59)*B59*24</f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s="21" customFormat="1" ht="15.75" x14ac:dyDescent="0.25">
      <c r="A60" s="80"/>
      <c r="B60" s="64"/>
      <c r="C60" s="62" t="s">
        <v>51</v>
      </c>
      <c r="D60" s="131" t="s">
        <v>52</v>
      </c>
      <c r="E60" s="129" t="s">
        <v>182</v>
      </c>
      <c r="F60" s="22">
        <f>(D60-C60)*B60*24</f>
        <v>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s="21" customFormat="1" ht="15.75" x14ac:dyDescent="0.25">
      <c r="A61" s="80"/>
      <c r="B61" s="64"/>
      <c r="C61" s="62" t="s">
        <v>51</v>
      </c>
      <c r="D61" s="131" t="s">
        <v>52</v>
      </c>
      <c r="E61" s="129" t="s">
        <v>183</v>
      </c>
      <c r="F61" s="22">
        <f>(D61-C61)*B61*24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s="21" customFormat="1" ht="15.75" x14ac:dyDescent="0.25">
      <c r="A62" s="80"/>
      <c r="B62" s="64"/>
      <c r="C62" s="62" t="s">
        <v>51</v>
      </c>
      <c r="D62" s="131" t="s">
        <v>52</v>
      </c>
      <c r="E62" s="129" t="s">
        <v>184</v>
      </c>
      <c r="F62" s="22">
        <f>(D62-C62)*B62*24</f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s="21" customFormat="1" ht="15.75" x14ac:dyDescent="0.25">
      <c r="A63" s="80"/>
      <c r="B63" s="64"/>
      <c r="C63" s="62" t="s">
        <v>51</v>
      </c>
      <c r="D63" s="131" t="s">
        <v>52</v>
      </c>
      <c r="E63" s="129" t="s">
        <v>185</v>
      </c>
      <c r="F63" s="22">
        <f t="shared" si="2"/>
        <v>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s="21" customFormat="1" ht="15.75" x14ac:dyDescent="0.25">
      <c r="A64" s="80"/>
      <c r="B64" s="64"/>
      <c r="C64" s="62" t="s">
        <v>51</v>
      </c>
      <c r="D64" s="131" t="s">
        <v>52</v>
      </c>
      <c r="E64" s="129" t="s">
        <v>186</v>
      </c>
      <c r="F64" s="22">
        <f t="shared" si="2"/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s="90" customFormat="1" ht="15.75" x14ac:dyDescent="0.25">
      <c r="A65" s="80"/>
      <c r="B65" s="64"/>
      <c r="C65" s="132" t="s">
        <v>51</v>
      </c>
      <c r="D65" s="133" t="s">
        <v>53</v>
      </c>
      <c r="E65" s="134" t="s">
        <v>188</v>
      </c>
      <c r="F65" s="154">
        <f t="shared" si="2"/>
        <v>0</v>
      </c>
      <c r="G65" s="87"/>
      <c r="H65" s="87"/>
      <c r="I65" s="87"/>
      <c r="J65" s="88"/>
      <c r="K65" s="89"/>
      <c r="L65" s="89"/>
      <c r="M65" s="89"/>
      <c r="N65" s="89"/>
    </row>
    <row r="66" spans="1:44" s="21" customFormat="1" ht="15.75" x14ac:dyDescent="0.25">
      <c r="A66" s="80"/>
      <c r="B66" s="64"/>
      <c r="C66" s="132" t="s">
        <v>51</v>
      </c>
      <c r="D66" s="133" t="s">
        <v>53</v>
      </c>
      <c r="E66" s="134" t="s">
        <v>189</v>
      </c>
      <c r="F66" s="135">
        <f t="shared" si="2"/>
        <v>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s="21" customFormat="1" ht="15.75" x14ac:dyDescent="0.25">
      <c r="A67" s="80"/>
      <c r="B67" s="64"/>
      <c r="C67" s="62" t="s">
        <v>54</v>
      </c>
      <c r="D67" s="81" t="s">
        <v>53</v>
      </c>
      <c r="E67" s="129" t="s">
        <v>187</v>
      </c>
      <c r="F67" s="84">
        <f t="shared" si="2"/>
        <v>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92" customFormat="1" ht="15.75" x14ac:dyDescent="0.25">
      <c r="A68" s="80"/>
      <c r="B68" s="64"/>
      <c r="C68" s="62" t="s">
        <v>54</v>
      </c>
      <c r="D68" s="81" t="s">
        <v>53</v>
      </c>
      <c r="E68" s="129" t="s">
        <v>191</v>
      </c>
      <c r="F68" s="91">
        <f t="shared" si="2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1" customFormat="1" ht="15.75" x14ac:dyDescent="0.25">
      <c r="A69" s="80"/>
      <c r="B69" s="64"/>
      <c r="C69" s="62" t="s">
        <v>54</v>
      </c>
      <c r="D69" s="81" t="s">
        <v>53</v>
      </c>
      <c r="E69" s="129" t="s">
        <v>192</v>
      </c>
      <c r="F69" s="22">
        <f t="shared" si="2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21" customFormat="1" ht="15.75" x14ac:dyDescent="0.25">
      <c r="A70" s="80"/>
      <c r="B70" s="64"/>
      <c r="C70" s="62" t="s">
        <v>54</v>
      </c>
      <c r="D70" s="81" t="s">
        <v>53</v>
      </c>
      <c r="E70" s="129" t="s">
        <v>193</v>
      </c>
      <c r="F70" s="22">
        <f t="shared" si="2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21" customFormat="1" ht="15.75" x14ac:dyDescent="0.25">
      <c r="A71" s="80"/>
      <c r="B71" s="64"/>
      <c r="C71" s="62" t="s">
        <v>54</v>
      </c>
      <c r="D71" s="81" t="s">
        <v>53</v>
      </c>
      <c r="E71" s="129" t="s">
        <v>244</v>
      </c>
      <c r="F71" s="22">
        <f t="shared" si="2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s="21" customFormat="1" ht="15.75" x14ac:dyDescent="0.25">
      <c r="A72" s="80"/>
      <c r="B72" s="64"/>
      <c r="C72" s="62" t="s">
        <v>54</v>
      </c>
      <c r="D72" s="81" t="s">
        <v>53</v>
      </c>
      <c r="E72" s="129" t="s">
        <v>194</v>
      </c>
      <c r="F72" s="22">
        <f t="shared" si="2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s="21" customFormat="1" ht="15.75" x14ac:dyDescent="0.25">
      <c r="A73" s="80"/>
      <c r="B73" s="64"/>
      <c r="C73" s="62" t="s">
        <v>54</v>
      </c>
      <c r="D73" s="81" t="s">
        <v>53</v>
      </c>
      <c r="E73" s="129" t="s">
        <v>195</v>
      </c>
      <c r="F73" s="22">
        <f t="shared" si="2"/>
        <v>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s="21" customFormat="1" ht="15.75" x14ac:dyDescent="0.25">
      <c r="A74" s="80"/>
      <c r="B74" s="64"/>
      <c r="C74" s="62" t="s">
        <v>54</v>
      </c>
      <c r="D74" s="81" t="s">
        <v>53</v>
      </c>
      <c r="E74" s="129" t="s">
        <v>196</v>
      </c>
      <c r="F74" s="84">
        <f t="shared" si="2"/>
        <v>0</v>
      </c>
      <c r="G74" s="85"/>
      <c r="H74" s="85"/>
      <c r="I74" s="93"/>
      <c r="J74" s="9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97" customFormat="1" ht="15.75" x14ac:dyDescent="0.25">
      <c r="A75" s="80"/>
      <c r="B75" s="64"/>
      <c r="C75" s="62" t="s">
        <v>54</v>
      </c>
      <c r="D75" s="81" t="s">
        <v>53</v>
      </c>
      <c r="E75" s="129" t="s">
        <v>197</v>
      </c>
      <c r="F75" s="86">
        <f t="shared" si="2"/>
        <v>0</v>
      </c>
      <c r="G75" s="87"/>
      <c r="H75" s="95"/>
      <c r="I75" s="87"/>
      <c r="J75" s="96"/>
      <c r="K75" s="89"/>
      <c r="L75" s="89"/>
      <c r="M75" s="89"/>
      <c r="N75" s="89"/>
    </row>
    <row r="76" spans="1:44" s="97" customFormat="1" ht="15.75" x14ac:dyDescent="0.25">
      <c r="A76" s="80"/>
      <c r="B76" s="64"/>
      <c r="C76" s="62" t="s">
        <v>54</v>
      </c>
      <c r="D76" s="81" t="s">
        <v>53</v>
      </c>
      <c r="E76" s="129" t="s">
        <v>198</v>
      </c>
      <c r="F76" s="86">
        <f t="shared" si="2"/>
        <v>0</v>
      </c>
      <c r="G76" s="163"/>
      <c r="H76" s="163"/>
      <c r="I76" s="163"/>
      <c r="J76" s="163"/>
      <c r="K76" s="89"/>
      <c r="L76" s="89"/>
      <c r="M76" s="89"/>
      <c r="N76" s="89"/>
    </row>
    <row r="77" spans="1:44" s="89" customFormat="1" ht="15.75" x14ac:dyDescent="0.25">
      <c r="A77" s="80"/>
      <c r="B77" s="64"/>
      <c r="C77" s="132" t="s">
        <v>54</v>
      </c>
      <c r="D77" s="133" t="s">
        <v>56</v>
      </c>
      <c r="E77" s="134" t="s">
        <v>190</v>
      </c>
      <c r="F77" s="135">
        <f>(D77-C77)*B77*24</f>
        <v>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21" customFormat="1" ht="15.75" x14ac:dyDescent="0.25">
      <c r="A78" s="80"/>
      <c r="B78" s="64"/>
      <c r="C78" s="62" t="s">
        <v>55</v>
      </c>
      <c r="D78" s="81" t="s">
        <v>56</v>
      </c>
      <c r="E78" s="129" t="s">
        <v>199</v>
      </c>
      <c r="F78" s="22">
        <f t="shared" si="2"/>
        <v>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s="21" customFormat="1" ht="15.75" x14ac:dyDescent="0.25">
      <c r="A79" s="80"/>
      <c r="B79" s="64"/>
      <c r="C79" s="62" t="s">
        <v>55</v>
      </c>
      <c r="D79" s="81" t="s">
        <v>56</v>
      </c>
      <c r="E79" s="129" t="s">
        <v>200</v>
      </c>
      <c r="F79" s="22">
        <f t="shared" si="2"/>
        <v>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s="21" customFormat="1" ht="15.75" x14ac:dyDescent="0.25">
      <c r="A80" s="80"/>
      <c r="B80" s="64"/>
      <c r="C80" s="62" t="s">
        <v>55</v>
      </c>
      <c r="D80" s="81" t="s">
        <v>56</v>
      </c>
      <c r="E80" s="129" t="s">
        <v>201</v>
      </c>
      <c r="F80" s="22">
        <f t="shared" si="2"/>
        <v>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s="21" customFormat="1" ht="15.75" x14ac:dyDescent="0.25">
      <c r="A81" s="80"/>
      <c r="B81" s="64"/>
      <c r="C81" s="62" t="s">
        <v>55</v>
      </c>
      <c r="D81" s="81" t="s">
        <v>56</v>
      </c>
      <c r="E81" s="129" t="s">
        <v>202</v>
      </c>
      <c r="F81" s="22">
        <f t="shared" si="2"/>
        <v>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s="21" customFormat="1" ht="15.75" x14ac:dyDescent="0.25">
      <c r="A82" s="80"/>
      <c r="B82" s="64"/>
      <c r="C82" s="62" t="s">
        <v>55</v>
      </c>
      <c r="D82" s="81" t="s">
        <v>56</v>
      </c>
      <c r="E82" s="129" t="s">
        <v>203</v>
      </c>
      <c r="F82" s="22">
        <f t="shared" si="2"/>
        <v>0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s="21" customFormat="1" ht="15.75" x14ac:dyDescent="0.25">
      <c r="A83" s="80"/>
      <c r="B83" s="64"/>
      <c r="C83" s="62" t="s">
        <v>55</v>
      </c>
      <c r="D83" s="81" t="s">
        <v>56</v>
      </c>
      <c r="E83" s="129" t="s">
        <v>204</v>
      </c>
      <c r="F83" s="22">
        <f t="shared" si="2"/>
        <v>0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s="21" customFormat="1" ht="15.75" x14ac:dyDescent="0.25">
      <c r="A84" s="80"/>
      <c r="B84" s="64"/>
      <c r="C84" s="62" t="s">
        <v>55</v>
      </c>
      <c r="D84" s="81" t="s">
        <v>56</v>
      </c>
      <c r="E84" s="129" t="s">
        <v>205</v>
      </c>
      <c r="F84" s="22">
        <f t="shared" si="2"/>
        <v>0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s="21" customFormat="1" ht="15.75" x14ac:dyDescent="0.25">
      <c r="A85" s="80"/>
      <c r="B85" s="64"/>
      <c r="C85" s="62" t="s">
        <v>55</v>
      </c>
      <c r="D85" s="81" t="s">
        <v>56</v>
      </c>
      <c r="E85" s="129" t="s">
        <v>206</v>
      </c>
      <c r="F85" s="22">
        <f t="shared" si="2"/>
        <v>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s="21" customFormat="1" ht="15.75" x14ac:dyDescent="0.25">
      <c r="A86" s="80"/>
      <c r="B86" s="64"/>
      <c r="C86" s="62" t="s">
        <v>55</v>
      </c>
      <c r="D86" s="81" t="s">
        <v>56</v>
      </c>
      <c r="E86" s="129" t="s">
        <v>207</v>
      </c>
      <c r="F86" s="22">
        <f t="shared" si="2"/>
        <v>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s="21" customFormat="1" ht="15.75" x14ac:dyDescent="0.25">
      <c r="A87" s="80"/>
      <c r="B87" s="64"/>
      <c r="C87" s="62" t="s">
        <v>55</v>
      </c>
      <c r="D87" s="81" t="s">
        <v>56</v>
      </c>
      <c r="E87" s="129" t="s">
        <v>208</v>
      </c>
      <c r="F87" s="22">
        <f t="shared" si="2"/>
        <v>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s="21" customFormat="1" ht="15.75" x14ac:dyDescent="0.25">
      <c r="A88" s="80"/>
      <c r="B88" s="64"/>
      <c r="C88" s="62" t="s">
        <v>55</v>
      </c>
      <c r="D88" s="81" t="s">
        <v>56</v>
      </c>
      <c r="E88" s="129" t="s">
        <v>209</v>
      </c>
      <c r="F88" s="22">
        <f t="shared" si="2"/>
        <v>0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s="21" customFormat="1" ht="15.75" x14ac:dyDescent="0.25">
      <c r="A89" s="80"/>
      <c r="B89" s="64"/>
      <c r="C89" s="62" t="s">
        <v>57</v>
      </c>
      <c r="D89" s="151" t="s">
        <v>58</v>
      </c>
      <c r="E89" s="129" t="s">
        <v>210</v>
      </c>
      <c r="F89" s="22">
        <f t="shared" si="2"/>
        <v>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s="21" customFormat="1" ht="15.75" x14ac:dyDescent="0.25">
      <c r="A90" s="80"/>
      <c r="B90" s="64"/>
      <c r="C90" s="62" t="s">
        <v>57</v>
      </c>
      <c r="D90" s="151" t="s">
        <v>58</v>
      </c>
      <c r="E90" s="129" t="s">
        <v>211</v>
      </c>
      <c r="F90" s="22">
        <f t="shared" si="2"/>
        <v>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s="21" customFormat="1" ht="15.75" x14ac:dyDescent="0.25">
      <c r="A91" s="80"/>
      <c r="B91" s="64"/>
      <c r="C91" s="62" t="s">
        <v>57</v>
      </c>
      <c r="D91" s="151" t="s">
        <v>58</v>
      </c>
      <c r="E91" s="129" t="s">
        <v>212</v>
      </c>
      <c r="F91" s="84">
        <f t="shared" si="2"/>
        <v>0</v>
      </c>
      <c r="G91" s="85"/>
      <c r="H91" s="85"/>
      <c r="I91" s="85"/>
      <c r="J91" s="85"/>
      <c r="K91" s="85"/>
      <c r="L91" s="85"/>
      <c r="M91" s="85"/>
      <c r="N91" s="8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s="100" customFormat="1" ht="15.75" x14ac:dyDescent="0.25">
      <c r="A92" s="80"/>
      <c r="B92" s="64"/>
      <c r="C92" s="62" t="s">
        <v>57</v>
      </c>
      <c r="D92" s="151" t="s">
        <v>58</v>
      </c>
      <c r="E92" s="129" t="s">
        <v>213</v>
      </c>
      <c r="F92" s="86">
        <f>(D92-C92)*B92*24</f>
        <v>0</v>
      </c>
      <c r="G92" s="87"/>
      <c r="H92" s="98"/>
      <c r="I92" s="87"/>
      <c r="J92" s="87"/>
      <c r="K92" s="87"/>
      <c r="L92" s="87"/>
      <c r="M92" s="95"/>
      <c r="N92" s="99"/>
    </row>
    <row r="93" spans="1:44" s="21" customFormat="1" ht="15.75" x14ac:dyDescent="0.25">
      <c r="A93" s="80"/>
      <c r="B93" s="64"/>
      <c r="C93" s="62" t="s">
        <v>57</v>
      </c>
      <c r="D93" s="151" t="s">
        <v>58</v>
      </c>
      <c r="E93" s="129" t="s">
        <v>214</v>
      </c>
      <c r="F93" s="153">
        <f t="shared" ref="F93:F121" si="3">(D93-C93)*B93*24</f>
        <v>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s="21" customFormat="1" ht="15.75" x14ac:dyDescent="0.25">
      <c r="A94" s="80"/>
      <c r="B94" s="64"/>
      <c r="C94" s="62" t="s">
        <v>57</v>
      </c>
      <c r="D94" s="81" t="s">
        <v>58</v>
      </c>
      <c r="E94" s="129" t="s">
        <v>215</v>
      </c>
      <c r="F94" s="22">
        <f t="shared" si="3"/>
        <v>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s="21" customFormat="1" ht="15.75" x14ac:dyDescent="0.25">
      <c r="A95" s="80"/>
      <c r="B95" s="64"/>
      <c r="C95" s="62" t="s">
        <v>57</v>
      </c>
      <c r="D95" s="81" t="s">
        <v>58</v>
      </c>
      <c r="E95" s="129" t="s">
        <v>218</v>
      </c>
      <c r="F95" s="22">
        <f t="shared" si="3"/>
        <v>0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s="21" customFormat="1" ht="15.75" x14ac:dyDescent="0.25">
      <c r="A96" s="80"/>
      <c r="B96" s="64"/>
      <c r="C96" s="62" t="s">
        <v>57</v>
      </c>
      <c r="D96" s="81" t="s">
        <v>58</v>
      </c>
      <c r="E96" s="129" t="s">
        <v>219</v>
      </c>
      <c r="F96" s="22">
        <f t="shared" si="3"/>
        <v>0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s="21" customFormat="1" ht="15.75" x14ac:dyDescent="0.25">
      <c r="A97" s="80"/>
      <c r="B97" s="64"/>
      <c r="C97" s="62" t="s">
        <v>57</v>
      </c>
      <c r="D97" s="81" t="s">
        <v>58</v>
      </c>
      <c r="E97" s="129" t="s">
        <v>220</v>
      </c>
      <c r="F97" s="22">
        <f t="shared" si="3"/>
        <v>0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s="21" customFormat="1" ht="15.75" x14ac:dyDescent="0.25">
      <c r="A98" s="80"/>
      <c r="B98" s="64"/>
      <c r="C98" s="62" t="s">
        <v>57</v>
      </c>
      <c r="D98" s="81" t="s">
        <v>58</v>
      </c>
      <c r="E98" s="129" t="s">
        <v>186</v>
      </c>
      <c r="F98" s="22">
        <f t="shared" si="3"/>
        <v>0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s="89" customFormat="1" ht="15.75" x14ac:dyDescent="0.25">
      <c r="A99" s="80"/>
      <c r="B99" s="64"/>
      <c r="C99" s="132" t="s">
        <v>57</v>
      </c>
      <c r="D99" s="133" t="s">
        <v>59</v>
      </c>
      <c r="E99" s="134" t="s">
        <v>216</v>
      </c>
      <c r="F99" s="155">
        <f>(D99-C99)*B99*24</f>
        <v>0</v>
      </c>
      <c r="G99" s="87"/>
      <c r="H99" s="95"/>
      <c r="I99" s="87"/>
      <c r="J99" s="87"/>
      <c r="K99" s="87"/>
      <c r="L99" s="87"/>
      <c r="M99" s="87"/>
      <c r="N99" s="95"/>
    </row>
    <row r="100" spans="1:44" s="21" customFormat="1" ht="15.75" x14ac:dyDescent="0.25">
      <c r="A100" s="80"/>
      <c r="B100" s="64"/>
      <c r="C100" s="132" t="s">
        <v>57</v>
      </c>
      <c r="D100" s="133" t="s">
        <v>59</v>
      </c>
      <c r="E100" s="134" t="s">
        <v>217</v>
      </c>
      <c r="F100" s="135">
        <f>(D100-C100)*B100*24</f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s="21" customFormat="1" ht="15.75" x14ac:dyDescent="0.25">
      <c r="A101" s="80"/>
      <c r="B101" s="64"/>
      <c r="C101" s="164" t="s">
        <v>67</v>
      </c>
      <c r="D101" s="165" t="s">
        <v>59</v>
      </c>
      <c r="E101" s="166" t="s">
        <v>221</v>
      </c>
      <c r="F101" s="167">
        <f t="shared" si="3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s="21" customFormat="1" ht="15.75" x14ac:dyDescent="0.25">
      <c r="A102" s="80"/>
      <c r="B102" s="64"/>
      <c r="C102" s="62" t="s">
        <v>67</v>
      </c>
      <c r="D102" s="81" t="s">
        <v>59</v>
      </c>
      <c r="E102" s="129" t="s">
        <v>222</v>
      </c>
      <c r="F102" s="22">
        <f>(D102-C102)*B102*24</f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s="92" customFormat="1" ht="15.75" x14ac:dyDescent="0.25">
      <c r="A103" s="80"/>
      <c r="B103" s="64"/>
      <c r="C103" s="62" t="s">
        <v>67</v>
      </c>
      <c r="D103" s="131" t="s">
        <v>59</v>
      </c>
      <c r="E103" s="129" t="s">
        <v>223</v>
      </c>
      <c r="F103" s="22">
        <f t="shared" si="3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s="21" customFormat="1" ht="15.75" x14ac:dyDescent="0.25">
      <c r="A104" s="80"/>
      <c r="B104" s="64"/>
      <c r="C104" s="62" t="s">
        <v>67</v>
      </c>
      <c r="D104" s="131" t="s">
        <v>59</v>
      </c>
      <c r="E104" s="129" t="s">
        <v>224</v>
      </c>
      <c r="F104" s="22">
        <f t="shared" si="3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s="21" customFormat="1" ht="15.75" x14ac:dyDescent="0.25">
      <c r="A105" s="80"/>
      <c r="B105" s="64"/>
      <c r="C105" s="62" t="s">
        <v>67</v>
      </c>
      <c r="D105" s="131" t="s">
        <v>59</v>
      </c>
      <c r="E105" s="129" t="s">
        <v>225</v>
      </c>
      <c r="F105" s="22">
        <f t="shared" si="3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s="21" customFormat="1" ht="15.75" x14ac:dyDescent="0.25">
      <c r="A106" s="80"/>
      <c r="B106" s="64"/>
      <c r="C106" s="62" t="s">
        <v>67</v>
      </c>
      <c r="D106" s="131" t="s">
        <v>59</v>
      </c>
      <c r="E106" s="129" t="s">
        <v>226</v>
      </c>
      <c r="F106" s="22">
        <f t="shared" si="3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s="21" customFormat="1" ht="15.75" x14ac:dyDescent="0.25">
      <c r="A107" s="80"/>
      <c r="B107" s="64"/>
      <c r="C107" s="62" t="s">
        <v>67</v>
      </c>
      <c r="D107" s="131" t="s">
        <v>59</v>
      </c>
      <c r="E107" s="129" t="s">
        <v>227</v>
      </c>
      <c r="F107" s="22">
        <f t="shared" si="3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s="21" customFormat="1" ht="15.75" x14ac:dyDescent="0.25">
      <c r="A108" s="80"/>
      <c r="B108" s="64"/>
      <c r="C108" s="62" t="s">
        <v>67</v>
      </c>
      <c r="D108" s="131" t="s">
        <v>59</v>
      </c>
      <c r="E108" s="129" t="s">
        <v>228</v>
      </c>
      <c r="F108" s="84">
        <f t="shared" si="3"/>
        <v>0</v>
      </c>
      <c r="G108" s="85"/>
      <c r="H108" s="85"/>
      <c r="I108" s="85"/>
      <c r="J108" s="85"/>
      <c r="K108" s="85"/>
      <c r="L108" s="85"/>
      <c r="M108" s="85"/>
      <c r="N108" s="8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s="102" customFormat="1" ht="15.75" x14ac:dyDescent="0.25">
      <c r="A109" s="80"/>
      <c r="B109" s="64"/>
      <c r="C109" s="62" t="s">
        <v>67</v>
      </c>
      <c r="D109" s="131" t="s">
        <v>59</v>
      </c>
      <c r="E109" s="129" t="s">
        <v>229</v>
      </c>
      <c r="F109" s="86">
        <f t="shared" si="3"/>
        <v>0</v>
      </c>
      <c r="G109" s="87"/>
      <c r="H109" s="95"/>
      <c r="I109" s="95"/>
      <c r="J109" s="95"/>
      <c r="K109" s="95"/>
      <c r="L109" s="95"/>
      <c r="M109" s="95"/>
      <c r="N109" s="101"/>
    </row>
    <row r="110" spans="1:44" s="102" customFormat="1" ht="15.75" x14ac:dyDescent="0.25">
      <c r="A110" s="80"/>
      <c r="B110" s="64"/>
      <c r="C110" s="62" t="s">
        <v>67</v>
      </c>
      <c r="D110" s="131" t="s">
        <v>59</v>
      </c>
      <c r="E110" s="129" t="s">
        <v>209</v>
      </c>
      <c r="F110" s="86">
        <f t="shared" si="3"/>
        <v>0</v>
      </c>
      <c r="G110" s="163"/>
      <c r="H110" s="163"/>
      <c r="I110" s="163"/>
      <c r="J110" s="163"/>
      <c r="K110" s="163"/>
      <c r="L110" s="163"/>
      <c r="M110" s="163"/>
      <c r="N110" s="163"/>
    </row>
    <row r="111" spans="1:44" s="21" customFormat="1" ht="15.75" x14ac:dyDescent="0.25">
      <c r="A111" s="80"/>
      <c r="B111" s="64"/>
      <c r="C111" s="126" t="s">
        <v>61</v>
      </c>
      <c r="D111" s="138" t="s">
        <v>60</v>
      </c>
      <c r="E111" s="139" t="s">
        <v>230</v>
      </c>
      <c r="F111" s="140">
        <f t="shared" si="3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s="21" customFormat="1" ht="15.75" x14ac:dyDescent="0.25">
      <c r="A112" s="80"/>
      <c r="B112" s="64"/>
      <c r="C112" s="152" t="s">
        <v>61</v>
      </c>
      <c r="D112" s="151" t="s">
        <v>60</v>
      </c>
      <c r="E112" s="129" t="s">
        <v>231</v>
      </c>
      <c r="F112" s="153">
        <f t="shared" si="3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s="21" customFormat="1" ht="15.75" x14ac:dyDescent="0.25">
      <c r="A113" s="80"/>
      <c r="B113" s="64"/>
      <c r="C113" s="152" t="s">
        <v>61</v>
      </c>
      <c r="D113" s="151" t="s">
        <v>60</v>
      </c>
      <c r="E113" s="129" t="s">
        <v>232</v>
      </c>
      <c r="F113" s="153">
        <f t="shared" si="3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s="21" customFormat="1" ht="15.75" x14ac:dyDescent="0.25">
      <c r="A114" s="80"/>
      <c r="B114" s="64"/>
      <c r="C114" s="152" t="s">
        <v>61</v>
      </c>
      <c r="D114" s="151" t="s">
        <v>60</v>
      </c>
      <c r="E114" s="129" t="s">
        <v>233</v>
      </c>
      <c r="F114" s="153">
        <f t="shared" si="3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s="21" customFormat="1" ht="15.75" x14ac:dyDescent="0.25">
      <c r="A115" s="80"/>
      <c r="B115" s="64"/>
      <c r="C115" s="152" t="s">
        <v>61</v>
      </c>
      <c r="D115" s="151" t="s">
        <v>60</v>
      </c>
      <c r="E115" s="129" t="s">
        <v>234</v>
      </c>
      <c r="F115" s="153">
        <f t="shared" si="3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s="21" customFormat="1" ht="15.75" x14ac:dyDescent="0.25">
      <c r="A116" s="80"/>
      <c r="B116" s="64"/>
      <c r="C116" s="152" t="s">
        <v>61</v>
      </c>
      <c r="D116" s="151" t="s">
        <v>60</v>
      </c>
      <c r="E116" s="129" t="s">
        <v>235</v>
      </c>
      <c r="F116" s="153">
        <f t="shared" si="3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s="21" customFormat="1" ht="15.75" x14ac:dyDescent="0.25">
      <c r="A117" s="80"/>
      <c r="B117" s="64"/>
      <c r="C117" s="152" t="s">
        <v>61</v>
      </c>
      <c r="D117" s="151" t="s">
        <v>60</v>
      </c>
      <c r="E117" s="129" t="s">
        <v>236</v>
      </c>
      <c r="F117" s="153">
        <f t="shared" si="3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s="21" customFormat="1" ht="15.75" x14ac:dyDescent="0.25">
      <c r="A118" s="80"/>
      <c r="B118" s="64"/>
      <c r="C118" s="152" t="s">
        <v>61</v>
      </c>
      <c r="D118" s="151" t="s">
        <v>60</v>
      </c>
      <c r="E118" s="129" t="s">
        <v>237</v>
      </c>
      <c r="F118" s="153">
        <f t="shared" si="3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s="21" customFormat="1" ht="15.75" x14ac:dyDescent="0.25">
      <c r="A119" s="80"/>
      <c r="B119" s="64"/>
      <c r="C119" s="152" t="s">
        <v>61</v>
      </c>
      <c r="D119" s="151" t="s">
        <v>60</v>
      </c>
      <c r="E119" s="129" t="s">
        <v>238</v>
      </c>
      <c r="F119" s="153">
        <f t="shared" si="3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s="21" customFormat="1" ht="15.75" x14ac:dyDescent="0.25">
      <c r="A120" s="80"/>
      <c r="B120" s="64"/>
      <c r="C120" s="152" t="s">
        <v>61</v>
      </c>
      <c r="D120" s="151" t="s">
        <v>60</v>
      </c>
      <c r="E120" s="129" t="s">
        <v>239</v>
      </c>
      <c r="F120" s="153">
        <f t="shared" si="3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s="21" customFormat="1" ht="15.75" x14ac:dyDescent="0.25">
      <c r="A121" s="80"/>
      <c r="B121" s="64"/>
      <c r="C121" s="152" t="s">
        <v>61</v>
      </c>
      <c r="D121" s="151" t="s">
        <v>60</v>
      </c>
      <c r="E121" s="129" t="s">
        <v>240</v>
      </c>
      <c r="F121" s="153">
        <f t="shared" si="3"/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s="21" customFormat="1" ht="15.75" x14ac:dyDescent="0.25">
      <c r="A122" s="80"/>
      <c r="B122" s="64"/>
      <c r="C122" s="152" t="s">
        <v>61</v>
      </c>
      <c r="D122" s="151" t="s">
        <v>60</v>
      </c>
      <c r="E122" s="129" t="s">
        <v>198</v>
      </c>
      <c r="F122" s="2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s="21" customFormat="1" ht="15.75" x14ac:dyDescent="0.25">
      <c r="A123" s="80"/>
      <c r="B123" s="64"/>
      <c r="C123" s="168"/>
      <c r="D123" s="169"/>
      <c r="E123" s="62"/>
      <c r="F123" s="2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s="21" customFormat="1" ht="15.75" x14ac:dyDescent="0.25">
      <c r="A124" s="68"/>
      <c r="B124" s="18"/>
      <c r="C124" s="103"/>
      <c r="D124" s="104"/>
      <c r="E124" s="105" t="s">
        <v>45</v>
      </c>
      <c r="F124" s="106">
        <f>SUM(F55:F121)</f>
        <v>0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s="89" customFormat="1" ht="15.75" x14ac:dyDescent="0.25">
      <c r="A125" s="80"/>
      <c r="B125" s="67"/>
      <c r="C125" s="103"/>
      <c r="D125" s="104"/>
      <c r="E125" s="107"/>
      <c r="F125" s="108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s="79" customFormat="1" ht="15.75" x14ac:dyDescent="0.25">
      <c r="A126" s="73" t="s">
        <v>6</v>
      </c>
      <c r="B126" s="74">
        <v>43027</v>
      </c>
      <c r="C126" s="75"/>
      <c r="D126" s="76"/>
      <c r="E126" s="77"/>
      <c r="F126" s="7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s="82" customFormat="1" ht="15.75" x14ac:dyDescent="0.25">
      <c r="A127" s="58"/>
      <c r="B127" s="64"/>
      <c r="C127" s="62" t="s">
        <v>51</v>
      </c>
      <c r="D127" s="144">
        <v>0.375</v>
      </c>
      <c r="E127" s="129" t="s">
        <v>88</v>
      </c>
      <c r="F127" s="22">
        <f>(D127-C127)*B127*24</f>
        <v>0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s="21" customFormat="1" ht="15.75" x14ac:dyDescent="0.25">
      <c r="A128" s="58"/>
      <c r="B128" s="64"/>
      <c r="C128" s="62" t="s">
        <v>51</v>
      </c>
      <c r="D128" s="144">
        <v>0.375</v>
      </c>
      <c r="E128" s="129" t="s">
        <v>89</v>
      </c>
      <c r="F128" s="22">
        <f t="shared" ref="F128:F136" si="4">(D128-C128)*B128*24</f>
        <v>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s="21" customFormat="1" ht="15.75" x14ac:dyDescent="0.25">
      <c r="A129" s="58"/>
      <c r="B129" s="64"/>
      <c r="C129" s="62" t="s">
        <v>51</v>
      </c>
      <c r="D129" s="144">
        <v>0.375</v>
      </c>
      <c r="E129" s="129" t="s">
        <v>90</v>
      </c>
      <c r="F129" s="22">
        <f t="shared" si="4"/>
        <v>0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s="21" customFormat="1" ht="15.75" x14ac:dyDescent="0.25">
      <c r="A130" s="58"/>
      <c r="B130" s="64"/>
      <c r="C130" s="62" t="s">
        <v>51</v>
      </c>
      <c r="D130" s="144">
        <v>0.375</v>
      </c>
      <c r="E130" s="129" t="s">
        <v>91</v>
      </c>
      <c r="F130" s="22">
        <f>(D130-C130)*B130*24</f>
        <v>0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s="21" customFormat="1" ht="15.75" x14ac:dyDescent="0.25">
      <c r="A131" s="58"/>
      <c r="B131" s="64"/>
      <c r="C131" s="62" t="s">
        <v>51</v>
      </c>
      <c r="D131" s="144">
        <v>0.375</v>
      </c>
      <c r="E131" s="129" t="s">
        <v>92</v>
      </c>
      <c r="F131" s="84">
        <f>(D131-C131)*B131*24</f>
        <v>0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s="21" customFormat="1" ht="15.75" x14ac:dyDescent="0.25">
      <c r="A132" s="58"/>
      <c r="B132" s="64"/>
      <c r="C132" s="62" t="s">
        <v>51</v>
      </c>
      <c r="D132" s="144">
        <v>0.375</v>
      </c>
      <c r="E132" s="129" t="s">
        <v>93</v>
      </c>
      <c r="F132" s="110">
        <f>(D132-C132)*B132*24</f>
        <v>0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s="21" customFormat="1" ht="15.75" x14ac:dyDescent="0.25">
      <c r="A133" s="58"/>
      <c r="B133" s="64"/>
      <c r="C133" s="62" t="s">
        <v>51</v>
      </c>
      <c r="D133" s="144">
        <v>0.375</v>
      </c>
      <c r="E133" s="129" t="s">
        <v>94</v>
      </c>
      <c r="F133" s="22">
        <f t="shared" si="4"/>
        <v>0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s="21" customFormat="1" ht="15.75" x14ac:dyDescent="0.25">
      <c r="A134" s="58"/>
      <c r="B134" s="64"/>
      <c r="C134" s="62" t="s">
        <v>51</v>
      </c>
      <c r="D134" s="144">
        <v>0.375</v>
      </c>
      <c r="E134" s="129" t="s">
        <v>95</v>
      </c>
      <c r="F134" s="22">
        <f t="shared" si="4"/>
        <v>0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s="21" customFormat="1" ht="15.75" x14ac:dyDescent="0.25">
      <c r="A135" s="58"/>
      <c r="B135" s="64"/>
      <c r="C135" s="62" t="s">
        <v>51</v>
      </c>
      <c r="D135" s="144">
        <v>0.375</v>
      </c>
      <c r="E135" s="129" t="s">
        <v>96</v>
      </c>
      <c r="F135" s="22">
        <f t="shared" si="4"/>
        <v>0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s="21" customFormat="1" ht="15.75" x14ac:dyDescent="0.25">
      <c r="A136" s="58"/>
      <c r="B136" s="64"/>
      <c r="C136" s="62" t="s">
        <v>51</v>
      </c>
      <c r="D136" s="144">
        <v>0.375</v>
      </c>
      <c r="E136" s="129" t="s">
        <v>97</v>
      </c>
      <c r="F136" s="22">
        <f t="shared" si="4"/>
        <v>0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s="21" customFormat="1" ht="15.75" x14ac:dyDescent="0.25">
      <c r="A137" s="58"/>
      <c r="B137" s="64"/>
      <c r="C137" s="62" t="s">
        <v>51</v>
      </c>
      <c r="D137" s="144">
        <v>0.375</v>
      </c>
      <c r="E137" s="129" t="s">
        <v>98</v>
      </c>
      <c r="F137" s="110">
        <f t="shared" ref="F137:F184" si="5">(D137-C137)*B137*24</f>
        <v>0</v>
      </c>
      <c r="G137" s="85"/>
      <c r="H137" s="85"/>
      <c r="I137" s="85"/>
      <c r="J137" s="8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s="21" customFormat="1" ht="15.75" x14ac:dyDescent="0.25">
      <c r="A138" s="58"/>
      <c r="B138" s="64"/>
      <c r="C138" s="136" t="s">
        <v>51</v>
      </c>
      <c r="D138" s="146">
        <v>0.4375</v>
      </c>
      <c r="E138" s="137" t="s">
        <v>100</v>
      </c>
      <c r="F138" s="147">
        <f t="shared" si="5"/>
        <v>0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s="21" customFormat="1" ht="15.75" x14ac:dyDescent="0.25">
      <c r="A139" s="58"/>
      <c r="B139" s="64"/>
      <c r="C139" s="62" t="s">
        <v>54</v>
      </c>
      <c r="D139" s="144">
        <v>0.4375</v>
      </c>
      <c r="E139" s="129" t="s">
        <v>99</v>
      </c>
      <c r="F139" s="111">
        <f t="shared" si="5"/>
        <v>0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s="21" customFormat="1" ht="15.75" x14ac:dyDescent="0.25">
      <c r="A140" s="58"/>
      <c r="B140" s="64"/>
      <c r="C140" s="62" t="s">
        <v>54</v>
      </c>
      <c r="D140" s="144">
        <v>0.4375</v>
      </c>
      <c r="E140" s="129" t="s">
        <v>101</v>
      </c>
      <c r="F140" s="22">
        <f t="shared" si="5"/>
        <v>0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s="21" customFormat="1" ht="15.75" x14ac:dyDescent="0.25">
      <c r="A141" s="58"/>
      <c r="B141" s="64"/>
      <c r="C141" s="62" t="s">
        <v>54</v>
      </c>
      <c r="D141" s="145">
        <v>0.4375</v>
      </c>
      <c r="E141" s="129" t="s">
        <v>102</v>
      </c>
      <c r="F141" s="22">
        <f t="shared" si="5"/>
        <v>0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s="21" customFormat="1" ht="15.75" x14ac:dyDescent="0.25">
      <c r="A142" s="58"/>
      <c r="B142" s="64"/>
      <c r="C142" s="62" t="s">
        <v>54</v>
      </c>
      <c r="D142" s="144">
        <v>0.4375</v>
      </c>
      <c r="E142" s="129" t="s">
        <v>103</v>
      </c>
      <c r="F142" s="22">
        <f t="shared" si="5"/>
        <v>0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s="21" customFormat="1" ht="15.75" x14ac:dyDescent="0.25">
      <c r="A143" s="58"/>
      <c r="B143" s="64"/>
      <c r="C143" s="62" t="s">
        <v>54</v>
      </c>
      <c r="D143" s="144">
        <v>0.4375</v>
      </c>
      <c r="E143" s="129" t="s">
        <v>245</v>
      </c>
      <c r="F143" s="22">
        <f t="shared" si="5"/>
        <v>0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s="21" customFormat="1" ht="15.75" x14ac:dyDescent="0.25">
      <c r="A144" s="58"/>
      <c r="B144" s="64"/>
      <c r="C144" s="62" t="s">
        <v>54</v>
      </c>
      <c r="D144" s="144">
        <v>0.4375</v>
      </c>
      <c r="E144" s="129" t="s">
        <v>132</v>
      </c>
      <c r="F144" s="22">
        <f t="shared" si="5"/>
        <v>0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44" s="21" customFormat="1" ht="15.75" x14ac:dyDescent="0.25">
      <c r="A145" s="58"/>
      <c r="B145" s="64"/>
      <c r="C145" s="62" t="s">
        <v>54</v>
      </c>
      <c r="D145" s="144">
        <v>0.4375</v>
      </c>
      <c r="E145" s="129" t="s">
        <v>104</v>
      </c>
      <c r="F145" s="22">
        <f t="shared" si="5"/>
        <v>0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44" s="21" customFormat="1" ht="15.75" x14ac:dyDescent="0.25">
      <c r="A146" s="58"/>
      <c r="B146" s="64"/>
      <c r="C146" s="62" t="s">
        <v>54</v>
      </c>
      <c r="D146" s="144">
        <v>0.4375</v>
      </c>
      <c r="E146" s="129" t="s">
        <v>105</v>
      </c>
      <c r="F146" s="22">
        <f t="shared" si="5"/>
        <v>0</v>
      </c>
      <c r="G146" s="23"/>
      <c r="H146" s="23"/>
      <c r="I146" s="8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  <row r="147" spans="1:44" s="21" customFormat="1" ht="15.75" x14ac:dyDescent="0.25">
      <c r="A147" s="58"/>
      <c r="B147" s="64"/>
      <c r="C147" s="62" t="s">
        <v>54</v>
      </c>
      <c r="D147" s="144">
        <v>0.4375</v>
      </c>
      <c r="E147" s="129" t="s">
        <v>106</v>
      </c>
      <c r="F147" s="113">
        <f t="shared" si="5"/>
        <v>0</v>
      </c>
      <c r="G147" s="94"/>
      <c r="H147" s="85"/>
      <c r="I147" s="114"/>
      <c r="J147" s="85"/>
      <c r="K147" s="85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</row>
    <row r="148" spans="1:44" s="115" customFormat="1" ht="15.75" x14ac:dyDescent="0.25">
      <c r="A148" s="58"/>
      <c r="B148" s="64"/>
      <c r="C148" s="136" t="s">
        <v>54</v>
      </c>
      <c r="D148" s="146">
        <v>0.5</v>
      </c>
      <c r="E148" s="137" t="s">
        <v>107</v>
      </c>
      <c r="F148" s="156">
        <f t="shared" si="5"/>
        <v>0</v>
      </c>
      <c r="G148" s="95"/>
      <c r="H148" s="87"/>
      <c r="I148" s="87"/>
      <c r="J148" s="87"/>
      <c r="K148" s="88"/>
    </row>
    <row r="149" spans="1:44" s="116" customFormat="1" ht="15.75" x14ac:dyDescent="0.25">
      <c r="A149" s="58"/>
      <c r="B149" s="64"/>
      <c r="C149" s="136" t="s">
        <v>54</v>
      </c>
      <c r="D149" s="146">
        <v>0.5</v>
      </c>
      <c r="E149" s="137" t="s">
        <v>108</v>
      </c>
      <c r="F149" s="157">
        <f t="shared" si="5"/>
        <v>0</v>
      </c>
      <c r="G149" s="87"/>
      <c r="H149" s="87"/>
      <c r="I149" s="87"/>
      <c r="J149" s="87"/>
      <c r="K149" s="88"/>
    </row>
    <row r="150" spans="1:44" s="21" customFormat="1" ht="15.75" x14ac:dyDescent="0.25">
      <c r="A150" s="58"/>
      <c r="B150" s="64"/>
      <c r="C150" s="62" t="s">
        <v>55</v>
      </c>
      <c r="D150" s="144">
        <v>0.5</v>
      </c>
      <c r="E150" s="129" t="s">
        <v>109</v>
      </c>
      <c r="F150" s="22">
        <f t="shared" si="5"/>
        <v>0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</row>
    <row r="151" spans="1:44" s="21" customFormat="1" ht="15.75" x14ac:dyDescent="0.25">
      <c r="A151" s="58"/>
      <c r="B151" s="64"/>
      <c r="C151" s="152" t="s">
        <v>57</v>
      </c>
      <c r="D151" s="158">
        <v>0.5625</v>
      </c>
      <c r="E151" s="129" t="s">
        <v>110</v>
      </c>
      <c r="F151" s="153">
        <f t="shared" si="5"/>
        <v>0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</row>
    <row r="152" spans="1:44" s="21" customFormat="1" ht="15.75" x14ac:dyDescent="0.25">
      <c r="A152" s="58"/>
      <c r="B152" s="64"/>
      <c r="C152" s="62" t="s">
        <v>57</v>
      </c>
      <c r="D152" s="158">
        <v>0.5625</v>
      </c>
      <c r="E152" s="129" t="s">
        <v>111</v>
      </c>
      <c r="F152" s="22">
        <f t="shared" si="5"/>
        <v>0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</row>
    <row r="153" spans="1:44" s="21" customFormat="1" ht="15.75" x14ac:dyDescent="0.25">
      <c r="A153" s="58"/>
      <c r="B153" s="64"/>
      <c r="C153" s="62" t="s">
        <v>57</v>
      </c>
      <c r="D153" s="158">
        <v>0.5625</v>
      </c>
      <c r="E153" s="129" t="s">
        <v>112</v>
      </c>
      <c r="F153" s="22">
        <f t="shared" si="5"/>
        <v>0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</row>
    <row r="154" spans="1:44" s="21" customFormat="1" ht="15.75" x14ac:dyDescent="0.25">
      <c r="A154" s="58"/>
      <c r="B154" s="64"/>
      <c r="C154" s="62" t="s">
        <v>57</v>
      </c>
      <c r="D154" s="158">
        <v>0.5625</v>
      </c>
      <c r="E154" s="129" t="s">
        <v>113</v>
      </c>
      <c r="F154" s="22">
        <f t="shared" si="5"/>
        <v>0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</row>
    <row r="155" spans="1:44" s="21" customFormat="1" ht="15.75" x14ac:dyDescent="0.25">
      <c r="A155" s="58"/>
      <c r="B155" s="64"/>
      <c r="C155" s="62" t="s">
        <v>57</v>
      </c>
      <c r="D155" s="158">
        <v>0.5625</v>
      </c>
      <c r="E155" s="129" t="s">
        <v>114</v>
      </c>
      <c r="F155" s="22">
        <f t="shared" si="5"/>
        <v>0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</row>
    <row r="156" spans="1:44" s="21" customFormat="1" ht="15.75" x14ac:dyDescent="0.25">
      <c r="A156" s="58"/>
      <c r="B156" s="64"/>
      <c r="C156" s="62" t="s">
        <v>57</v>
      </c>
      <c r="D156" s="158">
        <v>0.5625</v>
      </c>
      <c r="E156" s="129" t="s">
        <v>115</v>
      </c>
      <c r="F156" s="22">
        <f t="shared" si="5"/>
        <v>0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</row>
    <row r="157" spans="1:44" s="21" customFormat="1" ht="15.75" x14ac:dyDescent="0.25">
      <c r="A157" s="58"/>
      <c r="B157" s="64"/>
      <c r="C157" s="62" t="s">
        <v>57</v>
      </c>
      <c r="D157" s="158">
        <v>0.5625</v>
      </c>
      <c r="E157" s="129" t="s">
        <v>116</v>
      </c>
      <c r="F157" s="22">
        <f t="shared" si="5"/>
        <v>0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</row>
    <row r="158" spans="1:44" s="82" customFormat="1" ht="15.75" x14ac:dyDescent="0.25">
      <c r="A158" s="58"/>
      <c r="B158" s="64"/>
      <c r="C158" s="62" t="s">
        <v>57</v>
      </c>
      <c r="D158" s="158">
        <v>0.5625</v>
      </c>
      <c r="E158" s="129" t="s">
        <v>117</v>
      </c>
      <c r="F158" s="84">
        <f t="shared" si="5"/>
        <v>0</v>
      </c>
      <c r="G158" s="85"/>
      <c r="H158" s="85"/>
      <c r="I158" s="85"/>
      <c r="J158" s="85"/>
      <c r="K158" s="85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</row>
    <row r="159" spans="1:44" s="117" customFormat="1" ht="15.75" x14ac:dyDescent="0.25">
      <c r="A159" s="58"/>
      <c r="B159" s="64"/>
      <c r="C159" s="62" t="s">
        <v>57</v>
      </c>
      <c r="D159" s="158">
        <v>0.5625</v>
      </c>
      <c r="E159" s="129" t="s">
        <v>118</v>
      </c>
      <c r="F159" s="86">
        <f t="shared" si="5"/>
        <v>0</v>
      </c>
      <c r="G159" s="87"/>
      <c r="H159" s="87"/>
      <c r="I159" s="87"/>
      <c r="J159" s="87"/>
      <c r="K159" s="99"/>
    </row>
    <row r="160" spans="1:44" s="21" customFormat="1" ht="15.75" x14ac:dyDescent="0.25">
      <c r="A160" s="58"/>
      <c r="B160" s="64"/>
      <c r="C160" s="62" t="s">
        <v>57</v>
      </c>
      <c r="D160" s="158">
        <v>0.5625</v>
      </c>
      <c r="E160" s="129" t="s">
        <v>119</v>
      </c>
      <c r="F160" s="22">
        <f t="shared" si="5"/>
        <v>0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</row>
    <row r="161" spans="1:52" s="21" customFormat="1" ht="15.75" x14ac:dyDescent="0.25">
      <c r="A161" s="58"/>
      <c r="B161" s="64"/>
      <c r="C161" s="62" t="s">
        <v>57</v>
      </c>
      <c r="D161" s="158">
        <v>0.5625</v>
      </c>
      <c r="E161" s="129" t="s">
        <v>120</v>
      </c>
      <c r="F161" s="153">
        <f t="shared" si="5"/>
        <v>0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</row>
    <row r="162" spans="1:52" s="21" customFormat="1" ht="15.75" x14ac:dyDescent="0.25">
      <c r="A162" s="58"/>
      <c r="B162" s="64"/>
      <c r="C162" s="62" t="s">
        <v>57</v>
      </c>
      <c r="D162" s="158">
        <v>0.5625</v>
      </c>
      <c r="E162" s="129" t="s">
        <v>121</v>
      </c>
      <c r="F162" s="22">
        <f t="shared" si="5"/>
        <v>0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</row>
    <row r="163" spans="1:52" s="21" customFormat="1" ht="15.75" x14ac:dyDescent="0.25">
      <c r="A163" s="58"/>
      <c r="B163" s="64"/>
      <c r="C163" s="62" t="s">
        <v>67</v>
      </c>
      <c r="D163" s="144">
        <v>0.625</v>
      </c>
      <c r="E163" s="129" t="s">
        <v>124</v>
      </c>
      <c r="F163" s="118">
        <f t="shared" si="5"/>
        <v>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</row>
    <row r="164" spans="1:52" s="21" customFormat="1" ht="15.75" x14ac:dyDescent="0.25">
      <c r="A164" s="58"/>
      <c r="B164" s="64"/>
      <c r="C164" s="62" t="s">
        <v>67</v>
      </c>
      <c r="D164" s="144">
        <v>0.625</v>
      </c>
      <c r="E164" s="129" t="s">
        <v>125</v>
      </c>
      <c r="F164" s="119">
        <f t="shared" si="5"/>
        <v>0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52" s="23" customFormat="1" ht="15.75" x14ac:dyDescent="0.25">
      <c r="A165" s="58"/>
      <c r="B165" s="64"/>
      <c r="C165" s="62" t="s">
        <v>67</v>
      </c>
      <c r="D165" s="144">
        <v>0.625</v>
      </c>
      <c r="E165" s="129" t="s">
        <v>126</v>
      </c>
      <c r="F165" s="84">
        <f>(D165-C165)*B165*24</f>
        <v>0</v>
      </c>
      <c r="G165" s="85"/>
      <c r="H165" s="85"/>
      <c r="I165" s="85"/>
      <c r="J165" s="85"/>
      <c r="K165" s="85"/>
    </row>
    <row r="166" spans="1:52" s="23" customFormat="1" ht="15.75" x14ac:dyDescent="0.25">
      <c r="A166" s="58"/>
      <c r="B166" s="64"/>
      <c r="C166" s="62" t="s">
        <v>67</v>
      </c>
      <c r="D166" s="144">
        <v>0.625</v>
      </c>
      <c r="E166" s="129" t="s">
        <v>127</v>
      </c>
      <c r="F166" s="22">
        <f>(D166-C166)*B166*24</f>
        <v>0</v>
      </c>
    </row>
    <row r="167" spans="1:52" s="82" customFormat="1" ht="15.75" x14ac:dyDescent="0.25">
      <c r="A167" s="58"/>
      <c r="B167" s="64"/>
      <c r="C167" s="62" t="s">
        <v>67</v>
      </c>
      <c r="D167" s="144">
        <v>0.625</v>
      </c>
      <c r="E167" s="129" t="s">
        <v>128</v>
      </c>
      <c r="F167" s="22">
        <f t="shared" si="5"/>
        <v>0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</row>
    <row r="168" spans="1:52" s="121" customFormat="1" ht="15.75" x14ac:dyDescent="0.25">
      <c r="A168" s="58"/>
      <c r="B168" s="64"/>
      <c r="C168" s="62" t="s">
        <v>67</v>
      </c>
      <c r="D168" s="144">
        <v>0.625</v>
      </c>
      <c r="E168" s="129" t="s">
        <v>129</v>
      </c>
      <c r="F168" s="86">
        <f t="shared" si="5"/>
        <v>0</v>
      </c>
      <c r="G168" s="87"/>
      <c r="H168" s="98"/>
      <c r="I168" s="87"/>
      <c r="J168" s="87"/>
      <c r="K168" s="120"/>
    </row>
    <row r="169" spans="1:52" s="23" customFormat="1" ht="15.75" x14ac:dyDescent="0.25">
      <c r="A169" s="58"/>
      <c r="B169" s="64"/>
      <c r="C169" s="62" t="s">
        <v>67</v>
      </c>
      <c r="D169" s="144">
        <v>0.625</v>
      </c>
      <c r="E169" s="129" t="s">
        <v>130</v>
      </c>
      <c r="F169" s="153">
        <f t="shared" si="5"/>
        <v>0</v>
      </c>
    </row>
    <row r="170" spans="1:52" s="23" customFormat="1" ht="15.75" x14ac:dyDescent="0.25">
      <c r="A170" s="58"/>
      <c r="B170" s="64"/>
      <c r="C170" s="62" t="s">
        <v>67</v>
      </c>
      <c r="D170" s="144">
        <v>0.625</v>
      </c>
      <c r="E170" s="129" t="s">
        <v>131</v>
      </c>
      <c r="F170" s="84">
        <f t="shared" si="5"/>
        <v>0</v>
      </c>
    </row>
    <row r="171" spans="1:52" s="23" customFormat="1" ht="15.75" x14ac:dyDescent="0.25">
      <c r="A171" s="58"/>
      <c r="B171" s="64"/>
      <c r="C171" s="62" t="s">
        <v>67</v>
      </c>
      <c r="D171" s="144">
        <v>0.625</v>
      </c>
      <c r="E171" s="129" t="s">
        <v>132</v>
      </c>
      <c r="F171" s="122">
        <f t="shared" si="5"/>
        <v>0</v>
      </c>
      <c r="AS171" s="89"/>
      <c r="AT171" s="89"/>
      <c r="AU171" s="89"/>
      <c r="AV171" s="89"/>
      <c r="AW171" s="89"/>
      <c r="AX171" s="89"/>
      <c r="AY171" s="89"/>
      <c r="AZ171" s="89"/>
    </row>
    <row r="172" spans="1:52" s="23" customFormat="1" ht="15.75" x14ac:dyDescent="0.25">
      <c r="A172" s="58"/>
      <c r="B172" s="64"/>
      <c r="C172" s="136" t="s">
        <v>67</v>
      </c>
      <c r="D172" s="146">
        <v>0.6875</v>
      </c>
      <c r="E172" s="137" t="s">
        <v>122</v>
      </c>
      <c r="F172" s="159">
        <f t="shared" si="5"/>
        <v>0</v>
      </c>
      <c r="AS172" s="89"/>
      <c r="AT172" s="89"/>
      <c r="AU172" s="89"/>
      <c r="AV172" s="89"/>
      <c r="AW172" s="89"/>
      <c r="AX172" s="89"/>
      <c r="AY172" s="89"/>
      <c r="AZ172" s="89"/>
    </row>
    <row r="173" spans="1:52" s="23" customFormat="1" ht="15.75" x14ac:dyDescent="0.25">
      <c r="A173" s="58"/>
      <c r="B173" s="64"/>
      <c r="C173" s="136" t="s">
        <v>140</v>
      </c>
      <c r="D173" s="146">
        <v>0.6875</v>
      </c>
      <c r="E173" s="137" t="s">
        <v>141</v>
      </c>
      <c r="F173" s="159">
        <f t="shared" si="5"/>
        <v>0</v>
      </c>
      <c r="AS173" s="89"/>
      <c r="AT173" s="89"/>
      <c r="AU173" s="89"/>
      <c r="AV173" s="89"/>
      <c r="AW173" s="89"/>
      <c r="AX173" s="89"/>
      <c r="AY173" s="89"/>
      <c r="AZ173" s="89"/>
    </row>
    <row r="174" spans="1:52" s="23" customFormat="1" ht="15.75" x14ac:dyDescent="0.25">
      <c r="A174" s="58"/>
      <c r="B174" s="64"/>
      <c r="C174" s="136" t="s">
        <v>67</v>
      </c>
      <c r="D174" s="146">
        <v>0.6875</v>
      </c>
      <c r="E174" s="137" t="s">
        <v>123</v>
      </c>
      <c r="F174" s="159">
        <f t="shared" si="5"/>
        <v>0</v>
      </c>
      <c r="AS174" s="89"/>
      <c r="AT174" s="89"/>
      <c r="AU174" s="89"/>
      <c r="AV174" s="89"/>
      <c r="AW174" s="89"/>
      <c r="AX174" s="89"/>
      <c r="AY174" s="89"/>
      <c r="AZ174" s="89"/>
    </row>
    <row r="175" spans="1:52" s="23" customFormat="1" ht="15.75" x14ac:dyDescent="0.25">
      <c r="A175" s="58"/>
      <c r="B175" s="64"/>
      <c r="C175" s="62" t="s">
        <v>61</v>
      </c>
      <c r="D175" s="144">
        <v>0.6875</v>
      </c>
      <c r="E175" s="129" t="s">
        <v>62</v>
      </c>
      <c r="F175" s="160">
        <f t="shared" si="5"/>
        <v>0</v>
      </c>
      <c r="AS175" s="89"/>
      <c r="AT175" s="89"/>
      <c r="AU175" s="89"/>
      <c r="AV175" s="89"/>
      <c r="AW175" s="89"/>
      <c r="AX175" s="89"/>
      <c r="AY175" s="89"/>
      <c r="AZ175" s="89"/>
    </row>
    <row r="176" spans="1:52" s="23" customFormat="1" ht="15.75" x14ac:dyDescent="0.25">
      <c r="A176" s="58"/>
      <c r="B176" s="64"/>
      <c r="C176" s="62" t="s">
        <v>61</v>
      </c>
      <c r="D176" s="144">
        <v>0.6875</v>
      </c>
      <c r="E176" s="129" t="s">
        <v>241</v>
      </c>
      <c r="F176" s="160">
        <f t="shared" si="5"/>
        <v>0</v>
      </c>
      <c r="AS176" s="89"/>
      <c r="AT176" s="89"/>
      <c r="AU176" s="89"/>
      <c r="AV176" s="89"/>
      <c r="AW176" s="89"/>
      <c r="AX176" s="89"/>
      <c r="AY176" s="89"/>
      <c r="AZ176" s="89"/>
    </row>
    <row r="177" spans="1:52" s="23" customFormat="1" ht="15.75" x14ac:dyDescent="0.25">
      <c r="A177" s="58"/>
      <c r="B177" s="64"/>
      <c r="C177" s="62" t="s">
        <v>61</v>
      </c>
      <c r="D177" s="144">
        <v>0.6875</v>
      </c>
      <c r="E177" s="129" t="s">
        <v>134</v>
      </c>
      <c r="F177" s="160">
        <f t="shared" si="5"/>
        <v>0</v>
      </c>
      <c r="AS177" s="89"/>
      <c r="AT177" s="89"/>
      <c r="AU177" s="89"/>
      <c r="AV177" s="89"/>
      <c r="AW177" s="89"/>
      <c r="AX177" s="89"/>
      <c r="AY177" s="89"/>
      <c r="AZ177" s="89"/>
    </row>
    <row r="178" spans="1:52" s="23" customFormat="1" ht="15.75" x14ac:dyDescent="0.25">
      <c r="A178" s="58"/>
      <c r="B178" s="64"/>
      <c r="C178" s="62" t="s">
        <v>61</v>
      </c>
      <c r="D178" s="144">
        <v>0.6875</v>
      </c>
      <c r="E178" s="129" t="s">
        <v>133</v>
      </c>
      <c r="F178" s="160">
        <f t="shared" si="5"/>
        <v>0</v>
      </c>
      <c r="AS178" s="89"/>
      <c r="AT178" s="89"/>
      <c r="AU178" s="89"/>
      <c r="AV178" s="89"/>
      <c r="AW178" s="89"/>
      <c r="AX178" s="89"/>
      <c r="AY178" s="89"/>
      <c r="AZ178" s="89"/>
    </row>
    <row r="179" spans="1:52" s="23" customFormat="1" ht="15.75" x14ac:dyDescent="0.25">
      <c r="A179" s="58"/>
      <c r="B179" s="64"/>
      <c r="C179" s="62" t="s">
        <v>61</v>
      </c>
      <c r="D179" s="144">
        <v>0.6875</v>
      </c>
      <c r="E179" s="129" t="s">
        <v>134</v>
      </c>
      <c r="F179" s="160">
        <f t="shared" si="5"/>
        <v>0</v>
      </c>
      <c r="AS179" s="89"/>
      <c r="AT179" s="89"/>
      <c r="AU179" s="89"/>
      <c r="AV179" s="89"/>
      <c r="AW179" s="89"/>
      <c r="AX179" s="89"/>
      <c r="AY179" s="89"/>
      <c r="AZ179" s="89"/>
    </row>
    <row r="180" spans="1:52" s="23" customFormat="1" ht="15.75" x14ac:dyDescent="0.25">
      <c r="A180" s="58"/>
      <c r="B180" s="64"/>
      <c r="C180" s="62" t="s">
        <v>61</v>
      </c>
      <c r="D180" s="144">
        <v>0.6875</v>
      </c>
      <c r="E180" s="129" t="s">
        <v>135</v>
      </c>
      <c r="F180" s="160">
        <f t="shared" si="5"/>
        <v>0</v>
      </c>
      <c r="AS180" s="89"/>
      <c r="AT180" s="89"/>
      <c r="AU180" s="89"/>
      <c r="AV180" s="89"/>
      <c r="AW180" s="89"/>
      <c r="AX180" s="89"/>
      <c r="AY180" s="89"/>
      <c r="AZ180" s="89"/>
    </row>
    <row r="181" spans="1:52" s="82" customFormat="1" ht="15.75" x14ac:dyDescent="0.25">
      <c r="A181" s="58"/>
      <c r="B181" s="64"/>
      <c r="C181" s="62" t="s">
        <v>61</v>
      </c>
      <c r="D181" s="144">
        <v>0.6875</v>
      </c>
      <c r="E181" s="129" t="s">
        <v>136</v>
      </c>
      <c r="F181" s="22">
        <f t="shared" si="5"/>
        <v>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89"/>
      <c r="AT181" s="89"/>
      <c r="AU181" s="89"/>
      <c r="AV181" s="89"/>
      <c r="AW181" s="89"/>
      <c r="AX181" s="89"/>
      <c r="AY181" s="89"/>
      <c r="AZ181" s="89"/>
    </row>
    <row r="182" spans="1:52" s="21" customFormat="1" ht="15.75" x14ac:dyDescent="0.25">
      <c r="A182" s="58"/>
      <c r="B182" s="64"/>
      <c r="C182" s="62" t="s">
        <v>61</v>
      </c>
      <c r="D182" s="144">
        <v>0.6875</v>
      </c>
      <c r="E182" s="129" t="s">
        <v>137</v>
      </c>
      <c r="F182" s="22">
        <f t="shared" si="5"/>
        <v>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89"/>
      <c r="AT182" s="89"/>
      <c r="AU182" s="89"/>
      <c r="AV182" s="89"/>
      <c r="AW182" s="89"/>
      <c r="AX182" s="89"/>
      <c r="AY182" s="89"/>
      <c r="AZ182" s="89"/>
    </row>
    <row r="183" spans="1:52" s="21" customFormat="1" ht="15.75" x14ac:dyDescent="0.25">
      <c r="A183" s="58"/>
      <c r="B183" s="64"/>
      <c r="C183" s="62" t="s">
        <v>61</v>
      </c>
      <c r="D183" s="144">
        <v>0.6875</v>
      </c>
      <c r="E183" s="129" t="s">
        <v>138</v>
      </c>
      <c r="F183" s="22">
        <f t="shared" si="5"/>
        <v>0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</row>
    <row r="184" spans="1:52" s="21" customFormat="1" ht="15.75" x14ac:dyDescent="0.25">
      <c r="A184" s="58"/>
      <c r="B184" s="64"/>
      <c r="C184" s="62" t="s">
        <v>61</v>
      </c>
      <c r="D184" s="144">
        <v>0.6875</v>
      </c>
      <c r="E184" s="129" t="s">
        <v>139</v>
      </c>
      <c r="F184" s="22">
        <f t="shared" si="5"/>
        <v>0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</row>
    <row r="185" spans="1:52" s="21" customFormat="1" ht="15.75" x14ac:dyDescent="0.25">
      <c r="A185" s="58"/>
      <c r="B185" s="64"/>
      <c r="C185" s="60"/>
      <c r="D185" s="109"/>
      <c r="E185" s="62"/>
      <c r="F185" s="22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</row>
    <row r="186" spans="1:52" s="21" customFormat="1" ht="15.75" x14ac:dyDescent="0.25">
      <c r="A186" s="80"/>
      <c r="B186" s="67"/>
      <c r="C186"/>
      <c r="D186"/>
      <c r="E186" s="105" t="s">
        <v>46</v>
      </c>
      <c r="F186" s="106">
        <f>SUM(F127:F184)</f>
        <v>0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</row>
    <row r="187" spans="1:52" s="89" customFormat="1" ht="15.75" x14ac:dyDescent="0.25">
      <c r="A187" s="80"/>
      <c r="B187" s="67"/>
      <c r="C187"/>
      <c r="D187"/>
      <c r="E187" s="107"/>
      <c r="F187" s="108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</row>
    <row r="188" spans="1:52" s="79" customFormat="1" ht="15.75" x14ac:dyDescent="0.25">
      <c r="A188" s="173" t="s">
        <v>7</v>
      </c>
      <c r="B188" s="74">
        <v>43028</v>
      </c>
      <c r="C188" s="75"/>
      <c r="D188" s="76"/>
      <c r="E188" s="77"/>
      <c r="F188" s="78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</row>
    <row r="189" spans="1:52" s="82" customFormat="1" ht="15.75" x14ac:dyDescent="0.25">
      <c r="A189" s="172"/>
      <c r="B189" s="64"/>
      <c r="C189" s="62" t="s">
        <v>51</v>
      </c>
      <c r="D189" s="148">
        <v>0.375</v>
      </c>
      <c r="E189" s="129" t="s">
        <v>142</v>
      </c>
      <c r="F189" s="22">
        <f t="shared" ref="F189:F226" si="6">(D189-C189)*B189*24</f>
        <v>0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</row>
    <row r="190" spans="1:52" s="21" customFormat="1" ht="15.75" x14ac:dyDescent="0.25">
      <c r="A190" s="80"/>
      <c r="B190" s="64"/>
      <c r="C190" s="62" t="s">
        <v>51</v>
      </c>
      <c r="D190" s="148">
        <v>0.375</v>
      </c>
      <c r="E190" s="129" t="s">
        <v>143</v>
      </c>
      <c r="F190" s="22">
        <f t="shared" si="6"/>
        <v>0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52" s="21" customFormat="1" ht="15.75" x14ac:dyDescent="0.25">
      <c r="A191" s="89"/>
      <c r="B191" s="64"/>
      <c r="C191" s="62" t="s">
        <v>51</v>
      </c>
      <c r="D191" s="148">
        <v>0.375</v>
      </c>
      <c r="E191" s="129" t="s">
        <v>144</v>
      </c>
      <c r="F191" s="22">
        <f t="shared" si="6"/>
        <v>0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52" s="21" customFormat="1" ht="15.75" x14ac:dyDescent="0.25">
      <c r="A192" s="80"/>
      <c r="B192" s="64"/>
      <c r="C192" s="62" t="s">
        <v>51</v>
      </c>
      <c r="D192" s="148">
        <v>0.375</v>
      </c>
      <c r="E192" s="129" t="s">
        <v>145</v>
      </c>
      <c r="F192" s="22">
        <f t="shared" si="6"/>
        <v>0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</row>
    <row r="193" spans="1:44" s="21" customFormat="1" ht="15.75" x14ac:dyDescent="0.25">
      <c r="A193" s="80"/>
      <c r="B193" s="64"/>
      <c r="C193" s="62" t="s">
        <v>51</v>
      </c>
      <c r="D193" s="148">
        <v>0.375</v>
      </c>
      <c r="E193" s="129" t="s">
        <v>146</v>
      </c>
      <c r="F193" s="22">
        <f t="shared" si="6"/>
        <v>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</row>
    <row r="194" spans="1:44" s="21" customFormat="1" ht="15.75" x14ac:dyDescent="0.25">
      <c r="A194" s="80"/>
      <c r="B194" s="64"/>
      <c r="C194" s="62" t="s">
        <v>51</v>
      </c>
      <c r="D194" s="148">
        <v>0.375</v>
      </c>
      <c r="E194" s="129" t="s">
        <v>147</v>
      </c>
      <c r="F194" s="22">
        <f t="shared" si="6"/>
        <v>0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</row>
    <row r="195" spans="1:44" s="21" customFormat="1" ht="15.75" x14ac:dyDescent="0.25">
      <c r="A195" s="80"/>
      <c r="B195" s="64"/>
      <c r="C195" s="62" t="s">
        <v>51</v>
      </c>
      <c r="D195" s="148">
        <v>0.375</v>
      </c>
      <c r="E195" s="129" t="s">
        <v>148</v>
      </c>
      <c r="F195" s="22">
        <f t="shared" si="6"/>
        <v>0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</row>
    <row r="196" spans="1:44" s="21" customFormat="1" ht="15.75" x14ac:dyDescent="0.25">
      <c r="A196" s="80"/>
      <c r="B196" s="64"/>
      <c r="C196" s="136" t="s">
        <v>51</v>
      </c>
      <c r="D196" s="161">
        <v>0.4375</v>
      </c>
      <c r="E196" s="137" t="s">
        <v>149</v>
      </c>
      <c r="F196" s="162">
        <f t="shared" si="6"/>
        <v>0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</row>
    <row r="197" spans="1:44" s="23" customFormat="1" ht="15.75" x14ac:dyDescent="0.25">
      <c r="A197" s="80"/>
      <c r="B197" s="64"/>
      <c r="C197" s="136" t="s">
        <v>51</v>
      </c>
      <c r="D197" s="161">
        <v>0.4375</v>
      </c>
      <c r="E197" s="137" t="s">
        <v>150</v>
      </c>
      <c r="F197" s="162">
        <f t="shared" si="6"/>
        <v>0</v>
      </c>
    </row>
    <row r="198" spans="1:44" s="82" customFormat="1" ht="15.75" x14ac:dyDescent="0.25">
      <c r="A198" s="80"/>
      <c r="B198" s="64"/>
      <c r="C198" s="136" t="s">
        <v>51</v>
      </c>
      <c r="D198" s="161">
        <v>0.4375</v>
      </c>
      <c r="E198" s="137" t="s">
        <v>151</v>
      </c>
      <c r="F198" s="162">
        <f t="shared" si="6"/>
        <v>0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</row>
    <row r="199" spans="1:44" s="21" customFormat="1" ht="15.75" x14ac:dyDescent="0.25">
      <c r="A199" s="80"/>
      <c r="B199" s="64"/>
      <c r="C199" s="136" t="s">
        <v>51</v>
      </c>
      <c r="D199" s="161">
        <v>0.4375</v>
      </c>
      <c r="E199" s="137" t="s">
        <v>152</v>
      </c>
      <c r="F199" s="162">
        <f>(D199-C199)*B199*24</f>
        <v>0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s="21" customFormat="1" ht="15.75" x14ac:dyDescent="0.25">
      <c r="A200" s="80"/>
      <c r="B200" s="64"/>
      <c r="C200" s="62" t="s">
        <v>54</v>
      </c>
      <c r="D200" s="149">
        <v>0.4375</v>
      </c>
      <c r="E200" s="129" t="s">
        <v>153</v>
      </c>
      <c r="F200" s="153">
        <f>(D200-C200)*B200*24</f>
        <v>0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</row>
    <row r="201" spans="1:44" s="21" customFormat="1" ht="15.75" x14ac:dyDescent="0.25">
      <c r="A201" s="80"/>
      <c r="B201" s="64"/>
      <c r="C201" s="62" t="s">
        <v>54</v>
      </c>
      <c r="D201" s="149">
        <v>0.4375</v>
      </c>
      <c r="E201" s="129" t="s">
        <v>242</v>
      </c>
      <c r="F201" s="153">
        <f>(D201-C201)*B201*24</f>
        <v>0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s="21" customFormat="1" ht="15.75" x14ac:dyDescent="0.25">
      <c r="A202" s="80"/>
      <c r="B202" s="64"/>
      <c r="C202" s="62" t="s">
        <v>54</v>
      </c>
      <c r="D202" s="149">
        <v>0.4375</v>
      </c>
      <c r="E202" s="129" t="s">
        <v>154</v>
      </c>
      <c r="F202" s="22">
        <f t="shared" si="6"/>
        <v>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</row>
    <row r="203" spans="1:44" s="21" customFormat="1" ht="15.75" x14ac:dyDescent="0.25">
      <c r="A203" s="80"/>
      <c r="B203" s="64"/>
      <c r="C203" s="62" t="s">
        <v>54</v>
      </c>
      <c r="D203" s="149">
        <v>0.4375</v>
      </c>
      <c r="E203" s="129" t="s">
        <v>155</v>
      </c>
      <c r="F203" s="22">
        <f t="shared" si="6"/>
        <v>0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s="21" customFormat="1" ht="15.75" x14ac:dyDescent="0.25">
      <c r="A204" s="80"/>
      <c r="B204" s="64"/>
      <c r="C204" s="62" t="s">
        <v>54</v>
      </c>
      <c r="D204" s="149">
        <v>0.4375</v>
      </c>
      <c r="E204" s="129" t="s">
        <v>156</v>
      </c>
      <c r="F204" s="22">
        <f t="shared" si="6"/>
        <v>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s="82" customFormat="1" ht="15.75" x14ac:dyDescent="0.25">
      <c r="A205" s="80"/>
      <c r="B205" s="64"/>
      <c r="C205" s="136" t="s">
        <v>54</v>
      </c>
      <c r="D205" s="161">
        <v>0.5</v>
      </c>
      <c r="E205" s="137" t="s">
        <v>157</v>
      </c>
      <c r="F205" s="162">
        <f t="shared" si="6"/>
        <v>0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</row>
    <row r="206" spans="1:44" s="21" customFormat="1" ht="15.75" x14ac:dyDescent="0.25">
      <c r="A206" s="80"/>
      <c r="B206" s="64"/>
      <c r="C206" s="136" t="s">
        <v>54</v>
      </c>
      <c r="D206" s="161">
        <v>0.5</v>
      </c>
      <c r="E206" s="137" t="s">
        <v>158</v>
      </c>
      <c r="F206" s="162">
        <f t="shared" si="6"/>
        <v>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</row>
    <row r="207" spans="1:44" s="21" customFormat="1" ht="15.75" x14ac:dyDescent="0.25">
      <c r="A207" s="80"/>
      <c r="B207" s="64"/>
      <c r="C207" s="62" t="s">
        <v>55</v>
      </c>
      <c r="D207" s="149">
        <v>0.5</v>
      </c>
      <c r="E207" s="129" t="s">
        <v>159</v>
      </c>
      <c r="F207" s="22">
        <f t="shared" si="6"/>
        <v>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</row>
    <row r="208" spans="1:44" s="21" customFormat="1" ht="15.75" x14ac:dyDescent="0.25">
      <c r="A208" s="80"/>
      <c r="B208" s="64"/>
      <c r="C208" s="62" t="s">
        <v>55</v>
      </c>
      <c r="D208" s="149">
        <v>0.5</v>
      </c>
      <c r="E208" s="129" t="s">
        <v>160</v>
      </c>
      <c r="F208" s="22">
        <f t="shared" si="6"/>
        <v>0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</row>
    <row r="209" spans="1:44" s="21" customFormat="1" ht="15.75" x14ac:dyDescent="0.25">
      <c r="A209" s="80"/>
      <c r="B209" s="64"/>
      <c r="C209" s="62" t="s">
        <v>55</v>
      </c>
      <c r="D209" s="149">
        <v>0.5</v>
      </c>
      <c r="E209" s="129" t="s">
        <v>161</v>
      </c>
      <c r="F209" s="22">
        <f t="shared" si="6"/>
        <v>0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</row>
    <row r="210" spans="1:44" s="21" customFormat="1" ht="15.75" x14ac:dyDescent="0.25">
      <c r="A210" s="80"/>
      <c r="B210" s="64"/>
      <c r="C210" s="62" t="s">
        <v>55</v>
      </c>
      <c r="D210" s="149">
        <v>0.5</v>
      </c>
      <c r="E210" s="129" t="s">
        <v>162</v>
      </c>
      <c r="F210" s="22">
        <f t="shared" si="6"/>
        <v>0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</row>
    <row r="211" spans="1:44" s="21" customFormat="1" ht="15.75" x14ac:dyDescent="0.25">
      <c r="A211" s="80"/>
      <c r="B211" s="64"/>
      <c r="C211" s="62" t="s">
        <v>55</v>
      </c>
      <c r="D211" s="149">
        <v>0.5</v>
      </c>
      <c r="E211" s="129" t="s">
        <v>163</v>
      </c>
      <c r="F211" s="22">
        <f t="shared" si="6"/>
        <v>0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</row>
    <row r="212" spans="1:44" s="21" customFormat="1" ht="15.75" x14ac:dyDescent="0.25">
      <c r="A212" s="80"/>
      <c r="B212" s="64"/>
      <c r="C212" s="62" t="s">
        <v>55</v>
      </c>
      <c r="D212" s="149">
        <v>0.5</v>
      </c>
      <c r="E212" s="129" t="s">
        <v>164</v>
      </c>
      <c r="F212" s="22">
        <f t="shared" si="6"/>
        <v>0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</row>
    <row r="213" spans="1:44" s="82" customFormat="1" ht="15.75" x14ac:dyDescent="0.25">
      <c r="A213" s="80"/>
      <c r="B213" s="64"/>
      <c r="C213" s="62" t="s">
        <v>55</v>
      </c>
      <c r="D213" s="149">
        <v>0.5</v>
      </c>
      <c r="E213" s="129" t="s">
        <v>68</v>
      </c>
      <c r="F213" s="22">
        <f t="shared" si="6"/>
        <v>0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</row>
    <row r="214" spans="1:44" s="23" customFormat="1" ht="15.75" x14ac:dyDescent="0.25">
      <c r="A214" s="80"/>
      <c r="B214" s="64"/>
      <c r="C214" s="62" t="s">
        <v>55</v>
      </c>
      <c r="D214" s="149">
        <v>0.5</v>
      </c>
      <c r="E214" s="129" t="s">
        <v>165</v>
      </c>
      <c r="F214" s="22">
        <f t="shared" si="6"/>
        <v>0</v>
      </c>
    </row>
    <row r="215" spans="1:44" s="89" customFormat="1" ht="15.75" x14ac:dyDescent="0.25">
      <c r="A215" s="80"/>
      <c r="B215" s="64"/>
      <c r="C215" s="62" t="s">
        <v>55</v>
      </c>
      <c r="D215" s="149">
        <v>0.5</v>
      </c>
      <c r="E215" s="129" t="s">
        <v>166</v>
      </c>
      <c r="F215" s="22">
        <f t="shared" si="6"/>
        <v>0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</row>
    <row r="216" spans="1:44" s="21" customFormat="1" ht="15.75" x14ac:dyDescent="0.25">
      <c r="A216" s="80"/>
      <c r="B216" s="64"/>
      <c r="C216" s="62" t="s">
        <v>57</v>
      </c>
      <c r="D216" s="149">
        <v>0.5625</v>
      </c>
      <c r="E216" s="129" t="s">
        <v>69</v>
      </c>
      <c r="F216" s="22">
        <f t="shared" si="6"/>
        <v>0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</row>
    <row r="217" spans="1:44" s="21" customFormat="1" ht="15.75" x14ac:dyDescent="0.25">
      <c r="A217" s="80"/>
      <c r="B217" s="64"/>
      <c r="C217" s="62" t="s">
        <v>57</v>
      </c>
      <c r="D217" s="149">
        <v>0.5625</v>
      </c>
      <c r="E217" s="129" t="s">
        <v>167</v>
      </c>
      <c r="F217" s="22">
        <f>(D217-C217)*B217*24</f>
        <v>0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</row>
    <row r="218" spans="1:44" s="21" customFormat="1" ht="15.75" x14ac:dyDescent="0.25">
      <c r="A218" s="80"/>
      <c r="B218" s="64"/>
      <c r="C218" s="62" t="s">
        <v>57</v>
      </c>
      <c r="D218" s="149">
        <v>0.5625</v>
      </c>
      <c r="E218" s="129" t="s">
        <v>168</v>
      </c>
      <c r="F218" s="22">
        <f t="shared" si="6"/>
        <v>0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</row>
    <row r="219" spans="1:44" s="21" customFormat="1" ht="15.75" x14ac:dyDescent="0.25">
      <c r="A219" s="80"/>
      <c r="B219" s="64"/>
      <c r="C219" s="62" t="s">
        <v>57</v>
      </c>
      <c r="D219" s="149">
        <v>0.5625</v>
      </c>
      <c r="E219" s="129" t="s">
        <v>169</v>
      </c>
      <c r="F219" s="22">
        <f t="shared" si="6"/>
        <v>0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</row>
    <row r="220" spans="1:44" s="21" customFormat="1" ht="15.75" x14ac:dyDescent="0.25">
      <c r="A220" s="80"/>
      <c r="B220" s="64"/>
      <c r="C220" s="62" t="s">
        <v>57</v>
      </c>
      <c r="D220" s="149">
        <v>0.5625</v>
      </c>
      <c r="E220" s="129" t="s">
        <v>170</v>
      </c>
      <c r="F220" s="22">
        <f t="shared" si="6"/>
        <v>0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</row>
    <row r="221" spans="1:44" s="21" customFormat="1" ht="15.75" x14ac:dyDescent="0.25">
      <c r="A221" s="80"/>
      <c r="B221" s="64"/>
      <c r="C221" s="62" t="s">
        <v>57</v>
      </c>
      <c r="D221" s="149">
        <v>0.5625</v>
      </c>
      <c r="E221" s="129" t="s">
        <v>171</v>
      </c>
      <c r="F221" s="22">
        <f t="shared" si="6"/>
        <v>0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</row>
    <row r="222" spans="1:44" s="21" customFormat="1" ht="15.75" x14ac:dyDescent="0.25">
      <c r="A222" s="80"/>
      <c r="B222" s="64"/>
      <c r="C222" s="62" t="s">
        <v>57</v>
      </c>
      <c r="D222" s="149">
        <v>0.5625</v>
      </c>
      <c r="E222" s="129" t="s">
        <v>172</v>
      </c>
      <c r="F222" s="22">
        <f t="shared" si="6"/>
        <v>0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</row>
    <row r="223" spans="1:44" s="21" customFormat="1" ht="15.75" x14ac:dyDescent="0.25">
      <c r="A223" s="80"/>
      <c r="B223" s="64"/>
      <c r="C223" s="62" t="s">
        <v>57</v>
      </c>
      <c r="D223" s="149">
        <v>0.5625</v>
      </c>
      <c r="E223" s="129" t="s">
        <v>173</v>
      </c>
      <c r="F223" s="22">
        <f t="shared" si="6"/>
        <v>0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</row>
    <row r="224" spans="1:44" s="21" customFormat="1" ht="15.75" x14ac:dyDescent="0.25">
      <c r="A224" s="80"/>
      <c r="B224" s="64"/>
      <c r="C224" s="62" t="s">
        <v>57</v>
      </c>
      <c r="D224" s="149">
        <v>0.5625</v>
      </c>
      <c r="E224" s="129" t="s">
        <v>174</v>
      </c>
      <c r="F224" s="22">
        <f t="shared" si="6"/>
        <v>0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</row>
    <row r="225" spans="1:44" s="21" customFormat="1" ht="15.75" x14ac:dyDescent="0.25">
      <c r="A225" s="80"/>
      <c r="B225" s="64"/>
      <c r="C225" s="62" t="s">
        <v>57</v>
      </c>
      <c r="D225" s="149">
        <v>0.5625</v>
      </c>
      <c r="E225" s="129" t="s">
        <v>175</v>
      </c>
      <c r="F225" s="22">
        <f t="shared" si="6"/>
        <v>0</v>
      </c>
      <c r="G225" s="1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</row>
    <row r="226" spans="1:44" s="21" customFormat="1" ht="15.75" x14ac:dyDescent="0.25">
      <c r="A226" s="80"/>
      <c r="B226" s="64"/>
      <c r="C226" s="62" t="s">
        <v>57</v>
      </c>
      <c r="D226" s="149">
        <v>0.5625</v>
      </c>
      <c r="E226" s="129" t="s">
        <v>98</v>
      </c>
      <c r="F226" s="22">
        <f t="shared" si="6"/>
        <v>0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</row>
    <row r="227" spans="1:44" s="21" customFormat="1" ht="15.75" x14ac:dyDescent="0.25">
      <c r="A227" s="80"/>
      <c r="B227" s="64"/>
      <c r="C227" s="112"/>
      <c r="D227" s="112"/>
      <c r="E227" s="62"/>
      <c r="F227" s="22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</row>
    <row r="228" spans="1:44" s="21" customFormat="1" ht="15.75" x14ac:dyDescent="0.25">
      <c r="A228" s="68"/>
      <c r="B228" s="18"/>
      <c r="C228" s="19"/>
      <c r="D228" s="20"/>
      <c r="E228" s="105" t="s">
        <v>47</v>
      </c>
      <c r="F228" s="106">
        <f>SUM(F189:F226)</f>
        <v>0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</row>
    <row r="229" spans="1:44" s="21" customFormat="1" ht="15.75" x14ac:dyDescent="0.25">
      <c r="B229" s="18"/>
      <c r="C229" s="19"/>
      <c r="D229" s="20"/>
      <c r="E229" s="124"/>
      <c r="F229" s="2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</row>
    <row r="230" spans="1:44" s="21" customFormat="1" ht="15.75" x14ac:dyDescent="0.25">
      <c r="B230" s="18"/>
      <c r="C230" s="19"/>
      <c r="D230" s="20"/>
      <c r="E230" s="125" t="s">
        <v>44</v>
      </c>
      <c r="F230" s="70">
        <f>F228+F186+F124</f>
        <v>0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</row>
    <row r="231" spans="1:44" s="21" customFormat="1" ht="15.75" x14ac:dyDescent="0.25">
      <c r="B231" s="18"/>
      <c r="C231" s="19"/>
      <c r="D231" s="20"/>
      <c r="E231" s="69" t="s">
        <v>25</v>
      </c>
      <c r="F231" s="71">
        <f>F230/10</f>
        <v>0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</row>
    <row r="232" spans="1:44" ht="15.75" x14ac:dyDescent="0.25">
      <c r="A232" s="21"/>
    </row>
    <row r="234" spans="1:44" x14ac:dyDescent="0.2">
      <c r="C234" s="150" t="s">
        <v>70</v>
      </c>
    </row>
  </sheetData>
  <mergeCells count="11">
    <mergeCell ref="B14:C14"/>
    <mergeCell ref="B15:C15"/>
    <mergeCell ref="B16:C16"/>
    <mergeCell ref="B17:C17"/>
    <mergeCell ref="B18:C18"/>
    <mergeCell ref="B13:C13"/>
    <mergeCell ref="B8:C8"/>
    <mergeCell ref="B9:C9"/>
    <mergeCell ref="B10:C10"/>
    <mergeCell ref="B11:C11"/>
    <mergeCell ref="B12:C1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2017-10-09T18:54:48Z</dcterms:modified>
</cp:coreProperties>
</file>