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Folder\CE Program\Registration Materials\CTG\2016\Conference\"/>
    </mc:Choice>
  </mc:AlternateContent>
  <bookViews>
    <workbookView xWindow="240" yWindow="285" windowWidth="16605" windowHeight="93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64" i="1" l="1"/>
  <c r="F108" i="1"/>
  <c r="F109" i="1"/>
  <c r="F110" i="1"/>
  <c r="F111" i="1"/>
  <c r="F112" i="1"/>
  <c r="F39" i="1"/>
  <c r="F129" i="1"/>
  <c r="F143" i="1"/>
  <c r="F77" i="1"/>
  <c r="F57" i="1"/>
  <c r="F32" i="1"/>
  <c r="F82" i="1"/>
  <c r="F81" i="1"/>
  <c r="F80" i="1"/>
  <c r="F79" i="1"/>
  <c r="F78" i="1"/>
  <c r="F92" i="1"/>
  <c r="F91" i="1"/>
  <c r="F84" i="1"/>
  <c r="F99" i="1"/>
  <c r="F98" i="1"/>
  <c r="F96" i="1"/>
  <c r="F183" i="1"/>
  <c r="F182" i="1"/>
  <c r="F181" i="1"/>
  <c r="F192" i="1"/>
  <c r="F204" i="1"/>
  <c r="F198" i="1"/>
  <c r="F197" i="1"/>
  <c r="F199" i="1"/>
  <c r="F140" i="1"/>
  <c r="F139" i="1"/>
  <c r="F138" i="1"/>
  <c r="F137" i="1"/>
  <c r="F136" i="1"/>
  <c r="F135" i="1"/>
  <c r="F134" i="1"/>
  <c r="F133" i="1"/>
  <c r="F132" i="1"/>
  <c r="F131" i="1"/>
  <c r="F130" i="1"/>
  <c r="F128" i="1"/>
  <c r="F127" i="1"/>
  <c r="F33" i="1"/>
  <c r="F34" i="1"/>
  <c r="F56" i="1"/>
  <c r="F43" i="1"/>
  <c r="F157" i="1"/>
  <c r="F205" i="1"/>
  <c r="F203" i="1"/>
  <c r="F202" i="1"/>
  <c r="F201" i="1"/>
  <c r="F200" i="1"/>
  <c r="F196" i="1"/>
  <c r="F195" i="1"/>
  <c r="F194" i="1"/>
  <c r="F193" i="1"/>
  <c r="F191" i="1"/>
  <c r="F190" i="1"/>
  <c r="F188" i="1"/>
  <c r="F189" i="1"/>
  <c r="F187" i="1"/>
  <c r="F186" i="1"/>
  <c r="F185" i="1"/>
  <c r="F184" i="1"/>
  <c r="F180" i="1"/>
  <c r="F178" i="1"/>
  <c r="F177" i="1"/>
  <c r="F176" i="1"/>
  <c r="F179" i="1"/>
  <c r="F175" i="1"/>
  <c r="F174" i="1"/>
  <c r="F173" i="1"/>
  <c r="F172" i="1"/>
  <c r="F171" i="1"/>
  <c r="F170" i="1"/>
  <c r="F169" i="1"/>
  <c r="F117" i="1"/>
  <c r="F118" i="1"/>
  <c r="F119" i="1"/>
  <c r="F123" i="1"/>
  <c r="F124" i="1"/>
  <c r="F120" i="1"/>
  <c r="F125" i="1"/>
  <c r="F126" i="1"/>
  <c r="F121" i="1"/>
  <c r="F122" i="1"/>
  <c r="F141" i="1"/>
  <c r="F142" i="1"/>
  <c r="F144" i="1"/>
  <c r="F145" i="1"/>
  <c r="F146" i="1"/>
  <c r="F147" i="1"/>
  <c r="F148" i="1"/>
  <c r="F154" i="1"/>
  <c r="F149" i="1"/>
  <c r="F150" i="1"/>
  <c r="F151" i="1"/>
  <c r="F152" i="1"/>
  <c r="F155" i="1"/>
  <c r="F153" i="1"/>
  <c r="F156" i="1"/>
  <c r="F158" i="1"/>
  <c r="F159" i="1"/>
  <c r="F160" i="1"/>
  <c r="F161" i="1"/>
  <c r="F162" i="1"/>
  <c r="F163" i="1"/>
  <c r="F107" i="1"/>
  <c r="F106" i="1"/>
  <c r="F105" i="1"/>
  <c r="F104" i="1"/>
  <c r="F103" i="1"/>
  <c r="F102" i="1"/>
  <c r="F101" i="1"/>
  <c r="F97" i="1"/>
  <c r="F100" i="1"/>
  <c r="F95" i="1"/>
  <c r="F94" i="1"/>
  <c r="F93" i="1"/>
  <c r="F90" i="1"/>
  <c r="F89" i="1"/>
  <c r="F88" i="1"/>
  <c r="F87" i="1"/>
  <c r="F86" i="1"/>
  <c r="F85" i="1"/>
  <c r="F83" i="1"/>
  <c r="F76" i="1"/>
  <c r="F75" i="1"/>
  <c r="F74" i="1"/>
  <c r="F73" i="1"/>
  <c r="F72" i="1"/>
  <c r="F71" i="1"/>
  <c r="F70" i="1"/>
  <c r="F69" i="1"/>
  <c r="F68" i="1"/>
  <c r="F67" i="1"/>
  <c r="F66" i="1"/>
  <c r="F61" i="1"/>
  <c r="F60" i="1"/>
  <c r="F65" i="1"/>
  <c r="F64" i="1"/>
  <c r="F59" i="1"/>
  <c r="F58" i="1"/>
  <c r="F63" i="1"/>
  <c r="F44" i="1"/>
  <c r="F35" i="1"/>
  <c r="F36" i="1"/>
  <c r="F37" i="1"/>
  <c r="F38" i="1"/>
  <c r="F42" i="1"/>
  <c r="F45" i="1"/>
  <c r="F46" i="1"/>
  <c r="F47" i="1"/>
  <c r="F48" i="1"/>
  <c r="F49" i="1"/>
  <c r="F50" i="1"/>
  <c r="F62" i="1"/>
  <c r="F207" i="1" l="1"/>
  <c r="F52" i="1"/>
  <c r="F53" i="1" s="1"/>
  <c r="F166" i="1"/>
  <c r="F114" i="1"/>
  <c r="F209" i="1" l="1"/>
  <c r="F210" i="1" l="1"/>
  <c r="D8" i="1" s="1"/>
  <c r="D9" i="1"/>
</calcChain>
</file>

<file path=xl/sharedStrings.xml><?xml version="1.0" encoding="utf-8"?>
<sst xmlns="http://schemas.openxmlformats.org/spreadsheetml/2006/main" count="419" uniqueCount="231">
  <si>
    <t>CEUs earned</t>
  </si>
  <si>
    <t>Professional Development Hours earned</t>
  </si>
  <si>
    <t>Session Code</t>
  </si>
  <si>
    <t>Start</t>
  </si>
  <si>
    <t>End</t>
  </si>
  <si>
    <t>Title</t>
  </si>
  <si>
    <t>Thursday</t>
  </si>
  <si>
    <t>Friday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</si>
  <si>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</si>
  <si>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</si>
  <si>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</si>
  <si>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</si>
  <si>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</si>
  <si>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</si>
  <si>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</si>
  <si>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</si>
  <si>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</si>
  <si>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</si>
  <si>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</si>
  <si>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</si>
  <si>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</si>
  <si>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Total Hours of Preconference Workshop Instruction</t>
  </si>
  <si>
    <t>Conference</t>
  </si>
  <si>
    <t>Preconference Workshops</t>
  </si>
  <si>
    <t>CEUs earned for Preconference Workshops</t>
  </si>
  <si>
    <t>CEUs earned for Conference</t>
  </si>
  <si>
    <t>Tuesday (Preconference Workshops)  (Each workshop has 7.0 hours of instruction, qualifying for 0.7 CEUs.)</t>
  </si>
  <si>
    <t>PC-1</t>
  </si>
  <si>
    <t>PC-2</t>
  </si>
  <si>
    <t>PC-13</t>
  </si>
  <si>
    <t>PC-3</t>
  </si>
  <si>
    <t>PC-4</t>
  </si>
  <si>
    <t>PC-5</t>
  </si>
  <si>
    <t>PC-6</t>
  </si>
  <si>
    <t>PC-7</t>
  </si>
  <si>
    <t>PC-8</t>
  </si>
  <si>
    <t>PC-10</t>
  </si>
  <si>
    <t>PC-11</t>
  </si>
  <si>
    <t>PC-12</t>
  </si>
  <si>
    <t>PC-14</t>
  </si>
  <si>
    <t>PC-15</t>
  </si>
  <si>
    <t>PC-16</t>
  </si>
  <si>
    <t>PC-17</t>
  </si>
  <si>
    <t>Example:</t>
  </si>
  <si>
    <t>Postal code</t>
  </si>
  <si>
    <t>Wednesday</t>
  </si>
  <si>
    <t>Total hours of conference (Wednesday-Friday) instruction</t>
  </si>
  <si>
    <t>Total Instructional Hours for Wednesday</t>
  </si>
  <si>
    <t>Total Instructional Hours for Thursday</t>
  </si>
  <si>
    <t>Total Instructional Hours for Friday</t>
  </si>
  <si>
    <t>Monday (Preconference Workshops)  (Each workshop (except for PC-1) has 7.0 hours of instruction, qualifying for 0.7 CEUs.)</t>
  </si>
  <si>
    <t>CEU Session Attendance Form</t>
  </si>
  <si>
    <t>Teaching the Art of Scanning</t>
  </si>
  <si>
    <t>Beyond 90/90/90: Developing and using seating and mobility systems to support task engagement and functional use of AT systems for students with the most complex bodies</t>
  </si>
  <si>
    <t>PC-09</t>
  </si>
  <si>
    <t>Captioned Videos for Content Presentation, Student Engagement and Student Expression in All Classrooms</t>
  </si>
  <si>
    <t>8:00 AM</t>
  </si>
  <si>
    <t>9:00 AM</t>
  </si>
  <si>
    <t>10:30 AM</t>
  </si>
  <si>
    <t>9:30 AM</t>
  </si>
  <si>
    <t>11:00 AM</t>
  </si>
  <si>
    <t>12:00 PM</t>
  </si>
  <si>
    <t>12:30 PM</t>
  </si>
  <si>
    <t>1:30 PM</t>
  </si>
  <si>
    <t>3:00 PM</t>
  </si>
  <si>
    <t>4:30 PM</t>
  </si>
  <si>
    <t>3:30 PM</t>
  </si>
  <si>
    <t>Switch Access on the iPad, Android and Chromebook: Options, Troubleshooting and More!</t>
  </si>
  <si>
    <t>Develop Your Own App</t>
  </si>
  <si>
    <t>Step 3: Attach the file to an email message and send to ceus@aacinstitute.org.</t>
  </si>
  <si>
    <t>Two-Day Introductory PODD Course (Official PODD Course)</t>
  </si>
  <si>
    <t>Personalizing Learning for All with Emerging Technologies</t>
  </si>
  <si>
    <t>Emergent Writing and Students with Significant Disabilities: Moving Beyond "Scribble" (Apps Included!)</t>
  </si>
  <si>
    <t>Creating Solutions in Minutes: Using Ordinary Items in Extraordinary Ways - A Make-and-Take Workshop</t>
  </si>
  <si>
    <t>Somewhere Lost in the Middle: Serving Students who Struggle with Executive Skills, Processing, Working Memory and Retention</t>
  </si>
  <si>
    <t>iTech Boot Camp: Using iTechnology as Evidence-Based Practice to Meet the Learning and Behavioral Needs of Students with Autism Spectrum Disorder</t>
  </si>
  <si>
    <t>A Roadmap for AAC Instruction in the Classroom: Supporting Conversation, Literacy and Language</t>
  </si>
  <si>
    <t>Back to Basics: Building Language Skills for Children Who Use AAC and Teaching Educators and Parents to Provide AAC Supports</t>
  </si>
  <si>
    <t>Comprehension Instruction for Students with Significant Disabilities: Beyond "Wh" Questions</t>
  </si>
  <si>
    <t>Access to Print, Supports for Writing and Video as an Alternative Means of Expression</t>
  </si>
  <si>
    <t>"Help! I'm an AT Specialist and I Can't Get Up!" Creating Manageable School-Based AT Services</t>
  </si>
  <si>
    <t>The Importance of "Mousing" Around! (and other access issues for using the Internet, especially for students with complex bodies)</t>
  </si>
  <si>
    <t>The Behavior Puzzle: Putting It All Together!</t>
  </si>
  <si>
    <t>AEM for Student Success!</t>
  </si>
  <si>
    <t>The Power of Core: The Nuts, Bolts and Tools to Build Language and Communication Skills for Our AAC Users</t>
  </si>
  <si>
    <t>2:00 PM</t>
  </si>
  <si>
    <t>Top Ten List! Using Technology for Students with ASD for Successful Educational Programming</t>
  </si>
  <si>
    <t>The If and Then of Senior Technology</t>
  </si>
  <si>
    <t>Three Must-Have Reading and Writing Supports for Google Users</t>
  </si>
  <si>
    <t>Switch Use and Switch Scanning: Tools and Principles for Enhancing Performance</t>
  </si>
  <si>
    <t>Closed Captioning for Access and Literacy Support</t>
  </si>
  <si>
    <t>Tactile Talk: The Functional Communication and Literacy Toolkit for iPad</t>
  </si>
  <si>
    <t>Research Worth Reading</t>
  </si>
  <si>
    <t>Chrome and Chromebooks: Accessibility for the Cloud, Wherever You Are!</t>
  </si>
  <si>
    <t>AAC in the Cloud: How Moving Beyond the Device Changes Things</t>
  </si>
  <si>
    <t>Creating Effective Visual Supports for UDL Using LessonPix</t>
  </si>
  <si>
    <t>Somewhere Lost in the Middle: Serving Students Who Struggle with Executive Skills, Processing, Working Memory and Retention</t>
  </si>
  <si>
    <t>Comprehensive Transition Programming for a More Integrated World</t>
  </si>
  <si>
    <t>AEM in the IEP: Where Do Accessible Materials and Technologies Fit?</t>
  </si>
  <si>
    <t>The Power of Music in AAC</t>
  </si>
  <si>
    <t>Delivering Evidence-Based Instruction with Seamless Data Collection Using Boardmaker Instructional Solutions</t>
  </si>
  <si>
    <t>2016 Update of the Latest and Greatest Free and Low Cost Assistive Technology for Everyone</t>
  </si>
  <si>
    <t>OrCam: Wearable Assistive Technology</t>
  </si>
  <si>
    <t>Hey Siri: The Power of an 6S, 6S Plus and 6SE Paired with an iPad for AAC</t>
  </si>
  <si>
    <t>Supporting and Encouraging Adolescent Students with Low Vision to Use Devices, Technology and Accommodations</t>
  </si>
  <si>
    <t>Connecting the Dots with goQ Software</t>
  </si>
  <si>
    <t>Lego Mindstorms Robots as an Assistive Tool for Students with Physical Needs to Access Hands-On Activities</t>
  </si>
  <si>
    <t>AT in the School District of Waukesha: Growing Our AT Program and Our AT Consultation Process</t>
  </si>
  <si>
    <t>Soft Skills 101: How to Identify, Assess and Teach the Top Eight Soft Skills for Workplace Readiness</t>
  </si>
  <si>
    <t>Make Accessible Worksheets on the iPad</t>
  </si>
  <si>
    <t>An Overview of Assistive Technology That Facilitates Independent Eating</t>
  </si>
  <si>
    <t>Using iTechnology as Evidence-Based Practice! Visual Directions for Students with ASD</t>
  </si>
  <si>
    <t>EZ AAC and Literacy Kamp: Just Add Kids!</t>
  </si>
  <si>
    <t>Bridging the Gap Between No Tech, Low Tech and High Tech AAC</t>
  </si>
  <si>
    <t>Creating and Using Writing Activities with Boardmaker Online</t>
  </si>
  <si>
    <t>Observe Quietly: Improving Communication for People with Severe and Multiple Disabilities Using iPads and Tablet PCs</t>
  </si>
  <si>
    <t>Using Mobile Technology for Independence: What Adults with Disabilities are Telling Us</t>
  </si>
  <si>
    <t>Dan and Mo: Wild and Free!</t>
  </si>
  <si>
    <t>Differentiated Learning in a Clicker Classroom</t>
  </si>
  <si>
    <t>Transforming Moderate to Severe Classrooms for the 21st Century</t>
  </si>
  <si>
    <t>From Ideas to Innovation: History, Trials and the Road Ahead for eSight Eyewear</t>
  </si>
  <si>
    <t>More Than Core for AAC Instruction! The Balance of Conversational and Generative Language</t>
  </si>
  <si>
    <t>Time Flies: Tools for Time Management - Part 1</t>
  </si>
  <si>
    <t>What_x001A_'s New with Proloquo2Go and Proloquo4Text?</t>
  </si>
  <si>
    <t>n2y for Literacy Instruction</t>
  </si>
  <si>
    <t>Speech Recognition as AT for Writing: A Guide for K-12 Education</t>
  </si>
  <si>
    <t>Effective Therapeutic Enhancement to Ease Anxiety and Improve Daily Functioning</t>
  </si>
  <si>
    <t>Getting Creative: Topic Setting for Students with Significant Disabilities (Apps Included!)</t>
  </si>
  <si>
    <t>Time Flies: Tools for Time Management - Part 2</t>
  </si>
  <si>
    <t>Next-Generation AT_x001A_ uPAR, Snap&amp;Read and Co:Writer Universal</t>
  </si>
  <si>
    <t>Toolkit for Transition: Preparing Students for Postsecondary Education</t>
  </si>
  <si>
    <t>Classroom CORE (Communication Opportunities Readily Engineered) Book: Teach, Engage, Communicate</t>
  </si>
  <si>
    <r>
      <t xml:space="preserve">Big Ideas with PODD </t>
    </r>
    <r>
      <rPr>
        <b/>
        <sz val="12"/>
        <rFont val="Arial"/>
        <family val="2"/>
      </rPr>
      <t>(Two Block Session)</t>
    </r>
  </si>
  <si>
    <r>
      <t xml:space="preserve">Supporting Students with Dyslexia: AT, Accommodations and Literacy Strategies </t>
    </r>
    <r>
      <rPr>
        <b/>
        <sz val="12"/>
        <rFont val="Arial"/>
        <family val="2"/>
      </rPr>
      <t>(Two Block Session)</t>
    </r>
  </si>
  <si>
    <r>
      <t xml:space="preserve">Supporting Switch Access From Beginners to Advanced Users (especially for students with the most complex bodies) </t>
    </r>
    <r>
      <rPr>
        <b/>
        <sz val="12"/>
        <rFont val="Arial"/>
        <family val="2"/>
      </rPr>
      <t>(Two Block Session)</t>
    </r>
  </si>
  <si>
    <r>
      <t>Google Technology as Inclusive Practice for Universal Design</t>
    </r>
    <r>
      <rPr>
        <b/>
        <sz val="12"/>
        <rFont val="Arial"/>
        <family val="2"/>
      </rPr>
      <t xml:space="preserve"> (Two Block Session)</t>
    </r>
  </si>
  <si>
    <r>
      <t>What Happened to the S in SETT? A Method for Analyzing the "Odd Ones"</t>
    </r>
    <r>
      <rPr>
        <b/>
        <sz val="12"/>
        <rFont val="Arial"/>
        <family val="2"/>
      </rPr>
      <t xml:space="preserve"> (Two Block Session)</t>
    </r>
  </si>
  <si>
    <r>
      <t xml:space="preserve">Cool Books for Cool Kids </t>
    </r>
    <r>
      <rPr>
        <b/>
        <sz val="12"/>
        <rFont val="Arial"/>
        <family val="2"/>
      </rPr>
      <t>(Two Block Session)</t>
    </r>
  </si>
  <si>
    <r>
      <t xml:space="preserve">Switch Access, Vision Challenges, Complex Communication Needs and Literacy Learning </t>
    </r>
    <r>
      <rPr>
        <b/>
        <sz val="12"/>
        <rFont val="Arial"/>
        <family val="2"/>
      </rPr>
      <t>(Two Block Session)</t>
    </r>
  </si>
  <si>
    <r>
      <t xml:space="preserve">Teaching the Art of Scanning </t>
    </r>
    <r>
      <rPr>
        <b/>
        <sz val="12"/>
        <rFont val="Arial"/>
        <family val="2"/>
      </rPr>
      <t>(Two Block Session)</t>
    </r>
  </si>
  <si>
    <r>
      <t xml:space="preserve">Digital Texts 101: Finding, Modifying and Creating Texts for Students with Significant Disabilities: Apps Included! </t>
    </r>
    <r>
      <rPr>
        <b/>
        <sz val="12"/>
        <rFont val="Arial"/>
        <family val="2"/>
      </rPr>
      <t>(Two Block Session)</t>
    </r>
  </si>
  <si>
    <t>2016 Closing the Gap Conference - Minneapolis, MN</t>
  </si>
  <si>
    <t>10/17/2016 - 10/21/2016</t>
  </si>
  <si>
    <t>Save the file using this file name model: 2016-CTG_Lastname_Firstname.xls.</t>
  </si>
  <si>
    <t>Wednesday - Friday October 19-21, 2016</t>
  </si>
  <si>
    <t>Monday - Tuesday October 17-18, 2016</t>
  </si>
  <si>
    <t>AT Year in Review: 2016's AT Hits and Misses - CliffsNotes-Style</t>
  </si>
  <si>
    <t>Kinems: Using Personalized Kinetic and Multi-Sensory Learning Games with Microsoft's Kinect</t>
  </si>
  <si>
    <t>Helping Students with Disabilities Gain Access to Complex Text</t>
  </si>
  <si>
    <t>Practical Resources to Support the Use of Assistive Technology in Early Childhood</t>
  </si>
  <si>
    <t>The iPad and Apps for Executive Functioning</t>
  </si>
  <si>
    <t>Look Around, Look Around: Is Virtual Reality for You?</t>
  </si>
  <si>
    <t>Total Talk and Orbit: Innovative AAC Based on the Latest Advances in Apple iOS for iPad and iPhone</t>
  </si>
  <si>
    <t>May The (Google) Forms Be with You</t>
  </si>
  <si>
    <t>Assessing Portable Technology Solutions for Braille or Large Print Readers</t>
  </si>
  <si>
    <t>Commit to Be Fit!</t>
  </si>
  <si>
    <t>De-Mystifying the 123s and ABCs of Non-Traditional Mounts</t>
  </si>
  <si>
    <t>First Scribbler! First Writer! First Author!</t>
  </si>
  <si>
    <t>Portable to Wearable: New Technology to Support Executive Functioning</t>
  </si>
  <si>
    <t>Advantages and Disadvantages of Using Robots for Manipulation of Concrete Manipulatives and iPad Apps for Manipulation of Virtual Manipulatives</t>
  </si>
  <si>
    <t>Teaching Movements for Communication for Individuals Who Have Rett Syndrome</t>
  </si>
  <si>
    <t>Aira Introduces Augmented Reality to Enhance Assistive Technology for the Blind</t>
  </si>
  <si>
    <t>Creating Inclusive Classrooms and Campuses with Microsoft Office 365</t>
  </si>
  <si>
    <t>Creating Activities for Checking Comprehension</t>
  </si>
  <si>
    <t>"Help I'm an AT Specialist and I Can't Get Up!" Reader's Digest Edition</t>
  </si>
  <si>
    <t>Did You Use Your RESOURCE?</t>
  </si>
  <si>
    <t>Eye Gaze in the Classroom: Cause and Effect to Communication</t>
  </si>
  <si>
    <t>One Switch, Two Switch, Red Switch, Blue Switch</t>
  </si>
  <si>
    <t>The Possibilities are i-Infinite: Tactile Overlays for the iPad</t>
  </si>
  <si>
    <t>Best Practices for Digitizing Note Taking Accommodations</t>
  </si>
  <si>
    <t>AAC and Play: Learn How to Integrate Technology in Your Classroom with Extraordinary Learners</t>
  </si>
  <si>
    <t>QIAT Conversations: A Family Focus</t>
  </si>
  <si>
    <t>The Power of Core: Power Tools to Support Your Students' Communication Success</t>
  </si>
  <si>
    <t>Using the iPad as an Effective and Productive Classroom Tool</t>
  </si>
  <si>
    <t>Big Data, Analytics and Assistive Technology</t>
  </si>
  <si>
    <t>Low Vision and Braille Products to Support a New Generation of Students</t>
  </si>
  <si>
    <t>Video as Expression: Every Student Had a Story to Tell</t>
  </si>
  <si>
    <t>Request, Converse, Argue, Inform, Persuade: Do It All with CORE!</t>
  </si>
  <si>
    <t>Accessible Content Management: Systematically Find, Deliver and Use Alternative Materials, Tools, Technology</t>
  </si>
  <si>
    <t>STEM Activities: It's Not About the Curricular Content, It's About the Access!</t>
  </si>
  <si>
    <t>Successful Transition to College, AT, Accommodations and Advocacy</t>
  </si>
  <si>
    <t>Essential Switches: Beyond Just Access</t>
  </si>
  <si>
    <t>Transitioning From Symbols to Text with Proloquo2Go and Proloquo4Text</t>
  </si>
  <si>
    <r>
      <t xml:space="preserve">The Fourth Castle </t>
    </r>
    <r>
      <rPr>
        <b/>
        <sz val="12"/>
        <rFont val="Arial"/>
        <family val="2"/>
      </rPr>
      <t>(Two Block Session)</t>
    </r>
  </si>
  <si>
    <r>
      <t xml:space="preserve">Apps and AT to Support Literacy, Language Development and AAC </t>
    </r>
    <r>
      <rPr>
        <b/>
        <sz val="12"/>
        <rFont val="Arial"/>
        <family val="2"/>
      </rPr>
      <t>(Two Block Session)</t>
    </r>
  </si>
  <si>
    <r>
      <t xml:space="preserve">Choosing Your Words: A Core Word Lesson Plan Make-and-Take </t>
    </r>
    <r>
      <rPr>
        <b/>
        <sz val="12"/>
        <rFont val="Arial"/>
        <family val="2"/>
      </rPr>
      <t>(Two Block Session)</t>
    </r>
  </si>
  <si>
    <r>
      <t xml:space="preserve">Level the Playing Field Using Google Apps for Education </t>
    </r>
    <r>
      <rPr>
        <b/>
        <sz val="12"/>
        <rFont val="Arial"/>
        <family val="2"/>
      </rPr>
      <t>(Two Block Session)</t>
    </r>
  </si>
  <si>
    <r>
      <t xml:space="preserve">Expanding Environments with AAC and AT: Organization, Integration and Configurations </t>
    </r>
    <r>
      <rPr>
        <b/>
        <sz val="12"/>
        <rFont val="Arial"/>
        <family val="2"/>
      </rPr>
      <t>(Two Block Session)</t>
    </r>
  </si>
  <si>
    <r>
      <t xml:space="preserve">Hands-On iPad Video Feedback: Make It Informative and Strategic (and Fun!) </t>
    </r>
    <r>
      <rPr>
        <b/>
        <sz val="12"/>
        <rFont val="Arial"/>
        <family val="2"/>
      </rPr>
      <t>(Two Block Session)</t>
    </r>
  </si>
  <si>
    <r>
      <t xml:space="preserve">Alex's Story: Early Childhood Complexities - Making Communication a Priority </t>
    </r>
    <r>
      <rPr>
        <b/>
        <sz val="12"/>
        <rFont val="Arial"/>
        <family val="2"/>
      </rPr>
      <t>(Two Block Session)</t>
    </r>
  </si>
  <si>
    <r>
      <t xml:space="preserve">Simplifying AAC in the Classroom to Develop Early Literacy Skills </t>
    </r>
    <r>
      <rPr>
        <b/>
        <sz val="12"/>
        <rFont val="Arial"/>
        <family val="2"/>
      </rPr>
      <t>(Two Block Session)</t>
    </r>
  </si>
  <si>
    <t>Accessibility and Printed Materials That Prepare Tomorrow's Workforce</t>
  </si>
  <si>
    <r>
      <t xml:space="preserve">Literacy Intervention for Children with Developmental Disabilities </t>
    </r>
    <r>
      <rPr>
        <b/>
        <sz val="12"/>
        <rFont val="Arial"/>
        <family val="2"/>
      </rPr>
      <t>(Two Block Session)</t>
    </r>
  </si>
  <si>
    <t>From Paper to Electronic: Instant Access to Classroom Content</t>
  </si>
  <si>
    <t>Early Literacy Success: Students with Complex Communication Needs</t>
  </si>
  <si>
    <t>Handmade Teaching Materials for Children with Disabilities Using Simple Technology</t>
  </si>
  <si>
    <t>Taking Control of Switch Control for iOS</t>
  </si>
  <si>
    <t>n2y and Mathematics Instruction</t>
  </si>
  <si>
    <t>Using Multimedia Solutions for Accessing the Curriculum Through UDL Strategies</t>
  </si>
  <si>
    <t>Core First Learning and Literacy</t>
  </si>
  <si>
    <t>Aided Language Stimulation and a Robust Language System: Autism - a Case Example</t>
  </si>
  <si>
    <t>The Importance of Process: Learning Disabilities and Assistive Technology</t>
  </si>
  <si>
    <t>Independent Self-Selected Reading for iPad Switch Users</t>
  </si>
  <si>
    <t>AEM Center Resources at Your Service</t>
  </si>
  <si>
    <t>How Can Individuals with Moderate to Severe Disabilities Be Active Learners?</t>
  </si>
  <si>
    <t>Self-Regulation Through the 5-Point Scale and CASEL</t>
  </si>
  <si>
    <t>Supporting Early AAC and Writing (and Fun!) Through Science Experiments: Apps Included</t>
  </si>
  <si>
    <t>Teaching Scanning to Beginning Communicators with Complex Access Needs: Expand Vocabulary and Grow From Low Tech to High Tech</t>
  </si>
  <si>
    <t>WordPower and the Early Language Project: A New AAC Vocabulary Designed for Early Language Users and Beyond (TouchChat, NOVA chat, Chat Fusion)</t>
  </si>
  <si>
    <t>Unraveling the Tangle: Managing Multiple Priorities Through the Use of Technology</t>
  </si>
  <si>
    <t>Assistive Technology Outcomes in the Public Schools</t>
  </si>
  <si>
    <t>DIY Technology</t>
  </si>
  <si>
    <t>Your New Best Friend, Alexa</t>
  </si>
  <si>
    <t>Today's Top Online Assistive Technology Resources</t>
  </si>
  <si>
    <t>Considerations for Assessing Mounting Needs</t>
  </si>
  <si>
    <t>Resilience Can Be Taught! Ten Tools to Motivate ANY Student</t>
  </si>
  <si>
    <t>Augmentative Communication Strategies to Support Students with Poor Intelligibility</t>
  </si>
  <si>
    <t>Tools to Support Students in Transition and Post-Secondary Education</t>
  </si>
  <si>
    <t>GoTalk NOW Creative Communication Pages and Books Across Settings</t>
  </si>
  <si>
    <t>Assistive Technology Credentials: What are They and Who Offers Them</t>
  </si>
  <si>
    <t>How Assistive Technology is Responding to the Demographic Changes in Our Communities</t>
  </si>
  <si>
    <t>ATMakers.org Brings AT Challenges to STEM Programs</t>
  </si>
  <si>
    <t xml:space="preserve"> </t>
  </si>
  <si>
    <r>
      <t xml:space="preserve">Using iPad Technology to Support Students with Developmental Disabilities Access Their Alternative Curriculum: Implementation of a Student-Focused, Multidisciplinary Project Across One Large Ontario School Board </t>
    </r>
    <r>
      <rPr>
        <b/>
        <sz val="12"/>
        <rFont val="Arial"/>
        <family val="2"/>
      </rPr>
      <t>(Two Block Session)</t>
    </r>
  </si>
  <si>
    <r>
      <t xml:space="preserve">(Awesome) Assistive Technology Tools for College Success </t>
    </r>
    <r>
      <rPr>
        <b/>
        <sz val="12"/>
        <rFont val="Arial"/>
        <family val="2"/>
      </rPr>
      <t>(Two Block Session)</t>
    </r>
  </si>
  <si>
    <r>
      <t xml:space="preserve">The Challenges of Teaching Powered Mobility for Individuals with Complex Bodies (especially when using alternative access) </t>
    </r>
    <r>
      <rPr>
        <b/>
        <sz val="12"/>
        <rFont val="Arial"/>
        <family val="2"/>
      </rPr>
      <t>(Two Block Session)</t>
    </r>
  </si>
  <si>
    <r>
      <t xml:space="preserve">UDL Unpacked, Engaged and Ready for Action and Expression! </t>
    </r>
    <r>
      <rPr>
        <b/>
        <sz val="12"/>
        <rFont val="Arial"/>
        <family val="2"/>
      </rPr>
      <t>(Two Block Session)</t>
    </r>
  </si>
  <si>
    <r>
      <t xml:space="preserve">Moving to the Core with Proloquo2Go's Activity Templates </t>
    </r>
    <r>
      <rPr>
        <b/>
        <sz val="12"/>
        <rFont val="Arial"/>
        <family val="2"/>
      </rPr>
      <t>(Two Block Session)</t>
    </r>
  </si>
  <si>
    <r>
      <t xml:space="preserve">Using Assistive Technology with Students When You Do Not Have an Available SLP </t>
    </r>
    <r>
      <rPr>
        <b/>
        <sz val="12"/>
        <rFont val="Arial"/>
        <family val="2"/>
      </rPr>
      <t>(Two Block Session)</t>
    </r>
  </si>
  <si>
    <r>
      <t xml:space="preserve">Google Chrome to Support UDL and Personalized Learning, Support for Diverse Learners </t>
    </r>
    <r>
      <rPr>
        <b/>
        <sz val="12"/>
        <rFont val="Arial"/>
        <family val="2"/>
      </rPr>
      <t>(Two Block Session)</t>
    </r>
  </si>
  <si>
    <t>Fast, Easy, Independent Reading for People Who Can't Read or Process 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</si>
</sst>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color indexed="9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/>
      <top style="thin">
        <color theme="7" tint="0.79998168889431442"/>
      </top>
      <bottom style="thin">
        <color theme="7" tint="0.79998168889431442"/>
      </bottom>
      <diagonal/>
    </border>
    <border>
      <left/>
      <right style="thin">
        <color theme="7" tint="0.79998168889431442"/>
      </right>
      <top/>
      <bottom style="thin">
        <color theme="7" tint="0.79998168889431442"/>
      </bottom>
      <diagonal/>
    </border>
    <border>
      <left style="thin">
        <color theme="7" tint="0.79998168889431442"/>
      </left>
      <right/>
      <top/>
      <bottom style="thin">
        <color theme="7" tint="0.79998168889431442"/>
      </bottom>
      <diagonal/>
    </border>
    <border>
      <left/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  <border>
      <left style="thin">
        <color theme="7" tint="0.79998168889431442"/>
      </left>
      <right style="thin">
        <color theme="7" tint="0.79998168889431442"/>
      </right>
      <top/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rgb="FFF2DDDC"/>
      </bottom>
      <diagonal/>
    </border>
    <border>
      <left style="thin">
        <color rgb="FFF7EAE9"/>
      </left>
      <right style="thin">
        <color rgb="FFF2DDDC"/>
      </right>
      <top/>
      <bottom style="thin">
        <color rgb="FFF2DDDC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164" fontId="0" fillId="5" borderId="0" xfId="0" applyNumberForma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5" borderId="0" xfId="0" applyNumberFormat="1" applyFont="1" applyFill="1" applyAlignment="1">
      <alignment horizontal="left"/>
    </xf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164" fontId="4" fillId="5" borderId="0" xfId="0" applyNumberFormat="1" applyFont="1" applyFill="1" applyAlignment="1">
      <alignment horizontal="left"/>
    </xf>
    <xf numFmtId="0" fontId="4" fillId="0" borderId="0" xfId="0" applyFont="1" applyFill="1"/>
    <xf numFmtId="2" fontId="5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164" fontId="4" fillId="5" borderId="1" xfId="0" applyNumberFormat="1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0" fontId="8" fillId="0" borderId="0" xfId="0" applyFont="1" applyAlignment="1">
      <alignment horizontal="center"/>
    </xf>
    <xf numFmtId="164" fontId="8" fillId="5" borderId="1" xfId="0" applyNumberFormat="1" applyFont="1" applyFill="1" applyBorder="1" applyAlignment="1">
      <alignment horizontal="left"/>
    </xf>
    <xf numFmtId="164" fontId="8" fillId="5" borderId="0" xfId="0" applyNumberFormat="1" applyFont="1" applyFill="1" applyAlignment="1">
      <alignment horizontal="left"/>
    </xf>
    <xf numFmtId="0" fontId="8" fillId="0" borderId="0" xfId="0" applyFont="1"/>
    <xf numFmtId="2" fontId="8" fillId="0" borderId="0" xfId="0" applyNumberFormat="1" applyFont="1"/>
    <xf numFmtId="0" fontId="8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164" fontId="9" fillId="5" borderId="1" xfId="0" applyNumberFormat="1" applyFont="1" applyFill="1" applyBorder="1" applyAlignment="1">
      <alignment horizontal="left"/>
    </xf>
    <xf numFmtId="164" fontId="9" fillId="5" borderId="0" xfId="0" applyNumberFormat="1" applyFont="1" applyFill="1" applyAlignment="1">
      <alignment horizontal="left"/>
    </xf>
    <xf numFmtId="2" fontId="9" fillId="0" borderId="0" xfId="0" applyNumberFormat="1" applyFont="1"/>
    <xf numFmtId="0" fontId="9" fillId="0" borderId="0" xfId="0" applyFont="1" applyFill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164" fontId="9" fillId="6" borderId="1" xfId="0" applyNumberFormat="1" applyFont="1" applyFill="1" applyBorder="1" applyAlignment="1">
      <alignment horizontal="left"/>
    </xf>
    <xf numFmtId="164" fontId="9" fillId="6" borderId="0" xfId="0" applyNumberFormat="1" applyFont="1" applyFill="1" applyAlignment="1">
      <alignment horizontal="left"/>
    </xf>
    <xf numFmtId="2" fontId="9" fillId="6" borderId="0" xfId="0" applyNumberFormat="1" applyFont="1" applyFill="1"/>
    <xf numFmtId="0" fontId="9" fillId="0" borderId="0" xfId="0" applyFont="1" applyAlignment="1">
      <alignment horizontal="left"/>
    </xf>
    <xf numFmtId="0" fontId="8" fillId="7" borderId="0" xfId="0" applyFont="1" applyFill="1" applyAlignment="1">
      <alignment horizontal="left"/>
    </xf>
    <xf numFmtId="164" fontId="8" fillId="7" borderId="1" xfId="0" applyNumberFormat="1" applyFont="1" applyFill="1" applyBorder="1" applyAlignment="1">
      <alignment horizontal="left"/>
    </xf>
    <xf numFmtId="165" fontId="8" fillId="5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2" fontId="9" fillId="0" borderId="0" xfId="0" applyNumberFormat="1" applyFont="1" applyFill="1"/>
    <xf numFmtId="0" fontId="10" fillId="6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5" borderId="2" xfId="0" applyNumberFormat="1" applyFont="1" applyFill="1" applyBorder="1" applyAlignment="1">
      <alignment horizontal="left"/>
    </xf>
    <xf numFmtId="164" fontId="10" fillId="5" borderId="3" xfId="0" applyNumberFormat="1" applyFont="1" applyFill="1" applyBorder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1" fillId="3" borderId="2" xfId="0" applyFont="1" applyFill="1" applyBorder="1"/>
    <xf numFmtId="0" fontId="8" fillId="3" borderId="0" xfId="0" applyFont="1" applyFill="1" applyAlignment="1">
      <alignment horizontal="center" vertical="top" wrapText="1"/>
    </xf>
    <xf numFmtId="0" fontId="10" fillId="8" borderId="2" xfId="0" applyNumberFormat="1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164" fontId="10" fillId="9" borderId="2" xfId="0" applyNumberFormat="1" applyFont="1" applyFill="1" applyBorder="1" applyAlignment="1">
      <alignment horizontal="left"/>
    </xf>
    <xf numFmtId="164" fontId="10" fillId="9" borderId="3" xfId="0" applyNumberFormat="1" applyFont="1" applyFill="1" applyBorder="1" applyAlignment="1">
      <alignment horizontal="left"/>
    </xf>
    <xf numFmtId="0" fontId="10" fillId="4" borderId="2" xfId="0" applyFont="1" applyFill="1" applyBorder="1" applyAlignment="1">
      <alignment horizontal="center"/>
    </xf>
    <xf numFmtId="2" fontId="8" fillId="4" borderId="0" xfId="0" applyNumberFormat="1" applyFont="1" applyFill="1" applyAlignment="1">
      <alignment horizontal="center"/>
    </xf>
    <xf numFmtId="0" fontId="8" fillId="0" borderId="2" xfId="0" applyFont="1" applyFill="1" applyBorder="1"/>
    <xf numFmtId="0" fontId="8" fillId="10" borderId="4" xfId="0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left"/>
    </xf>
    <xf numFmtId="164" fontId="8" fillId="5" borderId="3" xfId="0" applyNumberFormat="1" applyFont="1" applyFill="1" applyBorder="1" applyAlignment="1">
      <alignment horizontal="left"/>
    </xf>
    <xf numFmtId="49" fontId="8" fillId="0" borderId="0" xfId="0" applyNumberFormat="1" applyFont="1" applyAlignment="1">
      <alignment vertical="top"/>
    </xf>
    <xf numFmtId="0" fontId="8" fillId="10" borderId="0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49" fontId="8" fillId="9" borderId="0" xfId="0" applyNumberFormat="1" applyFont="1" applyFill="1" applyAlignment="1">
      <alignment vertical="top"/>
    </xf>
    <xf numFmtId="0" fontId="8" fillId="0" borderId="2" xfId="0" applyFont="1" applyFill="1" applyBorder="1" applyAlignment="1">
      <alignment horizontal="left"/>
    </xf>
    <xf numFmtId="0" fontId="8" fillId="5" borderId="0" xfId="0" applyFont="1" applyFill="1" applyAlignment="1">
      <alignment horizontal="center"/>
    </xf>
    <xf numFmtId="0" fontId="8" fillId="0" borderId="2" xfId="0" applyFont="1" applyBorder="1"/>
    <xf numFmtId="0" fontId="10" fillId="11" borderId="2" xfId="0" applyFont="1" applyFill="1" applyBorder="1" applyAlignment="1">
      <alignment horizontal="right"/>
    </xf>
    <xf numFmtId="2" fontId="10" fillId="11" borderId="0" xfId="0" applyNumberFormat="1" applyFont="1" applyFill="1"/>
    <xf numFmtId="165" fontId="10" fillId="11" borderId="0" xfId="0" applyNumberFormat="1" applyFont="1" applyFill="1"/>
    <xf numFmtId="0" fontId="8" fillId="3" borderId="0" xfId="0" applyFont="1" applyFill="1" applyAlignment="1">
      <alignment horizontal="center"/>
    </xf>
    <xf numFmtId="0" fontId="10" fillId="4" borderId="2" xfId="0" applyFont="1" applyFill="1" applyBorder="1"/>
    <xf numFmtId="15" fontId="10" fillId="4" borderId="0" xfId="0" applyNumberFormat="1" applyFont="1" applyFill="1" applyAlignment="1">
      <alignment horizontal="center"/>
    </xf>
    <xf numFmtId="164" fontId="8" fillId="9" borderId="2" xfId="0" applyNumberFormat="1" applyFont="1" applyFill="1" applyBorder="1" applyAlignment="1">
      <alignment horizontal="left"/>
    </xf>
    <xf numFmtId="164" fontId="8" fillId="9" borderId="3" xfId="0" applyNumberFormat="1" applyFont="1" applyFill="1" applyBorder="1" applyAlignment="1">
      <alignment horizontal="left"/>
    </xf>
    <xf numFmtId="0" fontId="8" fillId="4" borderId="2" xfId="0" applyFont="1" applyFill="1" applyBorder="1"/>
    <xf numFmtId="2" fontId="8" fillId="4" borderId="0" xfId="0" applyNumberFormat="1" applyFont="1" applyFill="1"/>
    <xf numFmtId="0" fontId="8" fillId="4" borderId="0" xfId="0" applyFont="1" applyFill="1"/>
    <xf numFmtId="0" fontId="8" fillId="5" borderId="2" xfId="0" applyFont="1" applyFill="1" applyBorder="1"/>
    <xf numFmtId="49" fontId="8" fillId="0" borderId="2" xfId="0" applyNumberFormat="1" applyFont="1" applyBorder="1" applyAlignment="1">
      <alignment horizontal="left" vertical="top"/>
    </xf>
    <xf numFmtId="49" fontId="8" fillId="0" borderId="3" xfId="0" applyNumberFormat="1" applyFont="1" applyBorder="1" applyAlignment="1">
      <alignment horizontal="left" vertical="top"/>
    </xf>
    <xf numFmtId="0" fontId="8" fillId="12" borderId="0" xfId="0" applyFont="1" applyFill="1"/>
    <xf numFmtId="0" fontId="8" fillId="10" borderId="5" xfId="0" applyFont="1" applyFill="1" applyBorder="1" applyAlignment="1">
      <alignment horizontal="center"/>
    </xf>
    <xf numFmtId="2" fontId="8" fillId="0" borderId="9" xfId="0" applyNumberFormat="1" applyFont="1" applyBorder="1"/>
    <xf numFmtId="0" fontId="8" fillId="0" borderId="9" xfId="0" applyFont="1" applyFill="1" applyBorder="1"/>
    <xf numFmtId="2" fontId="8" fillId="5" borderId="10" xfId="0" applyNumberFormat="1" applyFont="1" applyFill="1" applyBorder="1"/>
    <xf numFmtId="0" fontId="8" fillId="5" borderId="10" xfId="0" applyFont="1" applyFill="1" applyBorder="1"/>
    <xf numFmtId="0" fontId="8" fillId="5" borderId="11" xfId="0" applyFont="1" applyFill="1" applyBorder="1"/>
    <xf numFmtId="0" fontId="8" fillId="5" borderId="0" xfId="0" applyFont="1" applyFill="1"/>
    <xf numFmtId="0" fontId="8" fillId="13" borderId="0" xfId="0" applyFont="1" applyFill="1"/>
    <xf numFmtId="2" fontId="12" fillId="5" borderId="10" xfId="0" applyNumberFormat="1" applyFont="1" applyFill="1" applyBorder="1"/>
    <xf numFmtId="0" fontId="8" fillId="14" borderId="0" xfId="0" applyFont="1" applyFill="1"/>
    <xf numFmtId="0" fontId="8" fillId="0" borderId="12" xfId="0" applyFont="1" applyFill="1" applyBorder="1"/>
    <xf numFmtId="0" fontId="8" fillId="0" borderId="13" xfId="0" applyFont="1" applyFill="1" applyBorder="1"/>
    <xf numFmtId="0" fontId="8" fillId="5" borderId="14" xfId="0" applyFont="1" applyFill="1" applyBorder="1"/>
    <xf numFmtId="0" fontId="8" fillId="5" borderId="13" xfId="0" applyFont="1" applyFill="1" applyBorder="1"/>
    <xf numFmtId="0" fontId="8" fillId="15" borderId="0" xfId="0" applyFont="1" applyFill="1"/>
    <xf numFmtId="0" fontId="8" fillId="0" borderId="10" xfId="0" applyFont="1" applyFill="1" applyBorder="1"/>
    <xf numFmtId="0" fontId="8" fillId="5" borderId="15" xfId="0" applyFont="1" applyFill="1" applyBorder="1"/>
    <xf numFmtId="0" fontId="8" fillId="5" borderId="16" xfId="0" applyFont="1" applyFill="1" applyBorder="1"/>
    <xf numFmtId="0" fontId="8" fillId="16" borderId="0" xfId="0" applyFont="1" applyFill="1"/>
    <xf numFmtId="2" fontId="8" fillId="5" borderId="14" xfId="0" applyNumberFormat="1" applyFont="1" applyFill="1" applyBorder="1"/>
    <xf numFmtId="0" fontId="8" fillId="17" borderId="0" xfId="0" applyFont="1" applyFill="1"/>
    <xf numFmtId="0" fontId="8" fillId="5" borderId="12" xfId="0" applyFont="1" applyFill="1" applyBorder="1"/>
    <xf numFmtId="0" fontId="8" fillId="18" borderId="0" xfId="0" applyFont="1" applyFill="1"/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19" borderId="0" xfId="0" applyFont="1" applyFill="1" applyAlignment="1">
      <alignment horizontal="right"/>
    </xf>
    <xf numFmtId="2" fontId="10" fillId="19" borderId="0" xfId="0" applyNumberFormat="1" applyFont="1" applyFill="1"/>
    <xf numFmtId="0" fontId="10" fillId="5" borderId="0" xfId="0" applyFont="1" applyFill="1" applyAlignment="1">
      <alignment horizontal="right"/>
    </xf>
    <xf numFmtId="2" fontId="10" fillId="5" borderId="0" xfId="0" applyNumberFormat="1" applyFont="1" applyFill="1"/>
    <xf numFmtId="18" fontId="13" fillId="0" borderId="3" xfId="0" applyNumberFormat="1" applyFont="1" applyBorder="1" applyAlignment="1">
      <alignment horizontal="left" vertical="center"/>
    </xf>
    <xf numFmtId="2" fontId="8" fillId="0" borderId="16" xfId="0" applyNumberFormat="1" applyFont="1" applyBorder="1"/>
    <xf numFmtId="2" fontId="8" fillId="5" borderId="18" xfId="0" applyNumberFormat="1" applyFont="1" applyFill="1" applyBorder="1"/>
    <xf numFmtId="18" fontId="13" fillId="0" borderId="6" xfId="0" applyNumberFormat="1" applyFont="1" applyBorder="1" applyAlignment="1">
      <alignment horizontal="left" vertical="center"/>
    </xf>
    <xf numFmtId="2" fontId="8" fillId="0" borderId="15" xfId="0" applyNumberFormat="1" applyFont="1" applyBorder="1"/>
    <xf numFmtId="0" fontId="8" fillId="0" borderId="16" xfId="0" applyFont="1" applyFill="1" applyBorder="1"/>
    <xf numFmtId="0" fontId="8" fillId="20" borderId="0" xfId="0" applyFont="1" applyFill="1"/>
    <xf numFmtId="0" fontId="8" fillId="21" borderId="0" xfId="0" applyFont="1" applyFill="1"/>
    <xf numFmtId="0" fontId="8" fillId="22" borderId="0" xfId="0" applyFont="1" applyFill="1"/>
    <xf numFmtId="2" fontId="8" fillId="0" borderId="13" xfId="0" applyNumberFormat="1" applyFont="1" applyBorder="1"/>
    <xf numFmtId="2" fontId="8" fillId="5" borderId="11" xfId="0" applyNumberFormat="1" applyFont="1" applyFill="1" applyBorder="1"/>
    <xf numFmtId="0" fontId="8" fillId="5" borderId="9" xfId="0" applyFont="1" applyFill="1" applyBorder="1"/>
    <xf numFmtId="0" fontId="8" fillId="23" borderId="0" xfId="0" applyFont="1" applyFill="1"/>
    <xf numFmtId="2" fontId="8" fillId="5" borderId="16" xfId="0" applyNumberFormat="1" applyFont="1" applyFill="1" applyBorder="1"/>
    <xf numFmtId="0" fontId="8" fillId="0" borderId="8" xfId="0" applyFont="1" applyFill="1" applyBorder="1"/>
    <xf numFmtId="0" fontId="10" fillId="0" borderId="0" xfId="0" applyFont="1" applyAlignment="1">
      <alignment horizontal="right"/>
    </xf>
    <xf numFmtId="0" fontId="10" fillId="11" borderId="0" xfId="0" applyFont="1" applyFill="1" applyAlignment="1">
      <alignment horizontal="right"/>
    </xf>
    <xf numFmtId="49" fontId="8" fillId="18" borderId="0" xfId="0" applyNumberFormat="1" applyFont="1" applyFill="1" applyAlignment="1">
      <alignment vertical="top"/>
    </xf>
    <xf numFmtId="49" fontId="8" fillId="24" borderId="3" xfId="0" applyNumberFormat="1" applyFont="1" applyFill="1" applyBorder="1" applyAlignment="1">
      <alignment horizontal="left" vertical="top"/>
    </xf>
    <xf numFmtId="49" fontId="8" fillId="24" borderId="0" xfId="0" applyNumberFormat="1" applyFont="1" applyFill="1" applyAlignment="1">
      <alignment vertical="top"/>
    </xf>
    <xf numFmtId="49" fontId="8" fillId="25" borderId="0" xfId="0" applyNumberFormat="1" applyFont="1" applyFill="1" applyAlignment="1">
      <alignment vertical="top"/>
    </xf>
    <xf numFmtId="49" fontId="8" fillId="20" borderId="0" xfId="0" applyNumberFormat="1" applyFont="1" applyFill="1" applyAlignment="1">
      <alignment vertical="top"/>
    </xf>
    <xf numFmtId="18" fontId="13" fillId="25" borderId="3" xfId="0" applyNumberFormat="1" applyFont="1" applyFill="1" applyBorder="1" applyAlignment="1">
      <alignment horizontal="left" vertical="center"/>
    </xf>
    <xf numFmtId="18" fontId="13" fillId="26" borderId="3" xfId="0" applyNumberFormat="1" applyFont="1" applyFill="1" applyBorder="1" applyAlignment="1">
      <alignment horizontal="left" vertical="center"/>
    </xf>
    <xf numFmtId="49" fontId="8" fillId="26" borderId="0" xfId="0" applyNumberFormat="1" applyFont="1" applyFill="1" applyAlignment="1">
      <alignment vertical="top"/>
    </xf>
    <xf numFmtId="18" fontId="13" fillId="27" borderId="3" xfId="0" applyNumberFormat="1" applyFont="1" applyFill="1" applyBorder="1" applyAlignment="1">
      <alignment horizontal="left" vertical="center"/>
    </xf>
    <xf numFmtId="49" fontId="8" fillId="27" borderId="0" xfId="0" applyNumberFormat="1" applyFont="1" applyFill="1" applyAlignment="1">
      <alignment vertical="top"/>
    </xf>
    <xf numFmtId="0" fontId="8" fillId="0" borderId="0" xfId="0" applyFont="1" applyAlignment="1">
      <alignment wrapText="1"/>
    </xf>
    <xf numFmtId="0" fontId="8" fillId="0" borderId="0" xfId="0" applyFont="1" applyFill="1" applyBorder="1"/>
    <xf numFmtId="49" fontId="15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8" fillId="5" borderId="3" xfId="0" applyNumberFormat="1" applyFont="1" applyFill="1" applyBorder="1" applyAlignment="1">
      <alignment horizontal="left" vertical="top"/>
    </xf>
    <xf numFmtId="49" fontId="8" fillId="5" borderId="7" xfId="0" applyNumberFormat="1" applyFont="1" applyFill="1" applyBorder="1" applyAlignment="1">
      <alignment horizontal="left" vertical="top"/>
    </xf>
    <xf numFmtId="49" fontId="15" fillId="24" borderId="0" xfId="0" applyNumberFormat="1" applyFont="1" applyFill="1" applyAlignment="1">
      <alignment vertical="top"/>
    </xf>
    <xf numFmtId="2" fontId="8" fillId="24" borderId="10" xfId="0" applyNumberFormat="1" applyFont="1" applyFill="1" applyBorder="1"/>
    <xf numFmtId="49" fontId="8" fillId="18" borderId="3" xfId="0" applyNumberFormat="1" applyFont="1" applyFill="1" applyBorder="1" applyAlignment="1">
      <alignment horizontal="left" vertical="top"/>
    </xf>
    <xf numFmtId="49" fontId="15" fillId="18" borderId="0" xfId="0" applyNumberFormat="1" applyFont="1" applyFill="1" applyAlignment="1">
      <alignment vertical="top"/>
    </xf>
    <xf numFmtId="2" fontId="8" fillId="18" borderId="0" xfId="0" applyNumberFormat="1" applyFont="1" applyFill="1"/>
    <xf numFmtId="49" fontId="8" fillId="17" borderId="0" xfId="0" applyNumberFormat="1" applyFont="1" applyFill="1" applyAlignment="1">
      <alignment vertical="top"/>
    </xf>
    <xf numFmtId="49" fontId="8" fillId="17" borderId="3" xfId="0" applyNumberFormat="1" applyFont="1" applyFill="1" applyBorder="1" applyAlignment="1">
      <alignment horizontal="left" vertical="top"/>
    </xf>
    <xf numFmtId="49" fontId="15" fillId="17" borderId="0" xfId="0" applyNumberFormat="1" applyFont="1" applyFill="1" applyAlignment="1">
      <alignment vertical="top"/>
    </xf>
    <xf numFmtId="2" fontId="8" fillId="17" borderId="0" xfId="0" applyNumberFormat="1" applyFont="1" applyFill="1"/>
    <xf numFmtId="49" fontId="8" fillId="7" borderId="0" xfId="0" applyNumberFormat="1" applyFont="1" applyFill="1" applyAlignment="1">
      <alignment vertical="top"/>
    </xf>
    <xf numFmtId="49" fontId="15" fillId="7" borderId="0" xfId="0" applyNumberFormat="1" applyFont="1" applyFill="1" applyAlignment="1">
      <alignment vertical="top"/>
    </xf>
    <xf numFmtId="49" fontId="15" fillId="26" borderId="0" xfId="0" applyNumberFormat="1" applyFont="1" applyFill="1" applyAlignment="1">
      <alignment vertical="top"/>
    </xf>
    <xf numFmtId="49" fontId="8" fillId="25" borderId="7" xfId="0" applyNumberFormat="1" applyFont="1" applyFill="1" applyBorder="1" applyAlignment="1">
      <alignment horizontal="left" vertical="top"/>
    </xf>
    <xf numFmtId="49" fontId="15" fillId="25" borderId="0" xfId="0" applyNumberFormat="1" applyFont="1" applyFill="1" applyAlignment="1">
      <alignment vertical="top"/>
    </xf>
    <xf numFmtId="2" fontId="8" fillId="25" borderId="0" xfId="0" applyNumberFormat="1" applyFont="1" applyFill="1"/>
    <xf numFmtId="49" fontId="8" fillId="27" borderId="3" xfId="0" applyNumberFormat="1" applyFont="1" applyFill="1" applyBorder="1" applyAlignment="1">
      <alignment horizontal="left" vertical="top"/>
    </xf>
    <xf numFmtId="49" fontId="15" fillId="27" borderId="0" xfId="0" applyNumberFormat="1" applyFont="1" applyFill="1" applyAlignment="1">
      <alignment vertical="top"/>
    </xf>
    <xf numFmtId="2" fontId="8" fillId="27" borderId="0" xfId="0" applyNumberFormat="1" applyFont="1" applyFill="1"/>
    <xf numFmtId="16" fontId="10" fillId="0" borderId="0" xfId="0" applyNumberFormat="1" applyFont="1"/>
    <xf numFmtId="0" fontId="16" fillId="0" borderId="2" xfId="0" applyFont="1" applyBorder="1" applyAlignment="1">
      <alignment horizontal="center"/>
    </xf>
    <xf numFmtId="0" fontId="17" fillId="3" borderId="2" xfId="0" applyFont="1" applyFill="1" applyBorder="1"/>
    <xf numFmtId="18" fontId="13" fillId="5" borderId="3" xfId="0" applyNumberFormat="1" applyFont="1" applyFill="1" applyBorder="1" applyAlignment="1">
      <alignment horizontal="left" vertical="center"/>
    </xf>
    <xf numFmtId="18" fontId="13" fillId="5" borderId="7" xfId="0" applyNumberFormat="1" applyFont="1" applyFill="1" applyBorder="1" applyAlignment="1">
      <alignment horizontal="left" vertical="center"/>
    </xf>
    <xf numFmtId="18" fontId="13" fillId="7" borderId="3" xfId="0" applyNumberFormat="1" applyFont="1" applyFill="1" applyBorder="1" applyAlignment="1">
      <alignment horizontal="left" vertical="center"/>
    </xf>
    <xf numFmtId="2" fontId="8" fillId="7" borderId="17" xfId="0" applyNumberFormat="1" applyFont="1" applyFill="1" applyBorder="1"/>
    <xf numFmtId="2" fontId="8" fillId="26" borderId="14" xfId="0" applyNumberFormat="1" applyFont="1" applyFill="1" applyBorder="1"/>
    <xf numFmtId="18" fontId="13" fillId="20" borderId="3" xfId="0" applyNumberFormat="1" applyFont="1" applyFill="1" applyBorder="1" applyAlignment="1">
      <alignment horizontal="left" vertical="center"/>
    </xf>
    <xf numFmtId="49" fontId="15" fillId="20" borderId="0" xfId="0" applyNumberFormat="1" applyFont="1" applyFill="1" applyAlignment="1">
      <alignment vertical="top"/>
    </xf>
    <xf numFmtId="2" fontId="8" fillId="20" borderId="0" xfId="0" applyNumberFormat="1" applyFont="1" applyFill="1"/>
    <xf numFmtId="49" fontId="15" fillId="0" borderId="0" xfId="0" applyNumberFormat="1" applyFont="1" applyAlignment="1">
      <alignment vertical="top" wrapText="1"/>
    </xf>
    <xf numFmtId="0" fontId="8" fillId="5" borderId="3" xfId="0" applyFont="1" applyFill="1" applyBorder="1"/>
    <xf numFmtId="18" fontId="13" fillId="5" borderId="2" xfId="0" applyNumberFormat="1" applyFont="1" applyFill="1" applyBorder="1" applyAlignment="1">
      <alignment horizontal="left" vertical="center"/>
    </xf>
    <xf numFmtId="18" fontId="13" fillId="5" borderId="6" xfId="0" applyNumberFormat="1" applyFont="1" applyFill="1" applyBorder="1" applyAlignment="1">
      <alignment horizontal="left" vertical="center"/>
    </xf>
    <xf numFmtId="164" fontId="14" fillId="5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3"/>
  <sheetViews>
    <sheetView tabSelected="1" topLeftCell="A128" zoomScale="67" zoomScaleNormal="67" workbookViewId="0">
      <selection activeCell="E199" sqref="E199"/>
    </sheetView>
  </sheetViews>
  <sheetFormatPr defaultRowHeight="14.25" x14ac:dyDescent="0.2"/>
  <cols>
    <col min="1" max="1" width="16.42578125" customWidth="1"/>
    <col min="2" max="2" width="12.28515625" style="1" bestFit="1" customWidth="1"/>
    <col min="3" max="3" width="14.140625" style="17" customWidth="1"/>
    <col min="4" max="4" width="14" style="3" customWidth="1"/>
    <col min="5" max="5" width="182.42578125" customWidth="1"/>
    <col min="6" max="6" width="8.85546875" style="12" customWidth="1"/>
    <col min="7" max="44" width="8.85546875" style="2" customWidth="1"/>
  </cols>
  <sheetData>
    <row r="1" spans="1:44" s="8" customFormat="1" ht="31.5" customHeight="1" x14ac:dyDescent="0.4">
      <c r="A1" s="8" t="s">
        <v>51</v>
      </c>
      <c r="B1" s="9"/>
      <c r="C1" s="15"/>
      <c r="D1" s="10"/>
      <c r="F1" s="13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s="4" customFormat="1" ht="20.25" x14ac:dyDescent="0.3">
      <c r="A2" s="4" t="s">
        <v>141</v>
      </c>
      <c r="B2" s="5"/>
      <c r="C2" s="16"/>
      <c r="D2" s="6"/>
      <c r="F2" s="1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s="21" customFormat="1" ht="15.75" x14ac:dyDescent="0.25">
      <c r="A3" s="166" t="s">
        <v>142</v>
      </c>
      <c r="B3" s="18"/>
      <c r="C3" s="19"/>
      <c r="D3" s="20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4" s="21" customFormat="1" ht="15.75" x14ac:dyDescent="0.25">
      <c r="B4" s="18"/>
      <c r="C4" s="19"/>
      <c r="D4" s="20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s="24" customFormat="1" ht="15.75" x14ac:dyDescent="0.25">
      <c r="B5" s="25"/>
      <c r="C5" s="26"/>
      <c r="D5" s="27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1:44" s="30" customFormat="1" ht="15.75" x14ac:dyDescent="0.25">
      <c r="A6" s="30" t="s">
        <v>17</v>
      </c>
      <c r="B6" s="31"/>
      <c r="C6" s="32"/>
      <c r="D6" s="33"/>
      <c r="F6" s="34"/>
    </row>
    <row r="7" spans="1:44" s="24" customFormat="1" ht="15.75" x14ac:dyDescent="0.25">
      <c r="B7" s="35"/>
      <c r="C7" s="26"/>
      <c r="D7" s="27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 s="21" customFormat="1" ht="15.75" x14ac:dyDescent="0.25">
      <c r="A8" s="21" t="s">
        <v>8</v>
      </c>
      <c r="B8" s="36"/>
      <c r="C8" s="37"/>
      <c r="D8" s="38">
        <f>F53+F210</f>
        <v>0</v>
      </c>
      <c r="E8" s="21" t="s">
        <v>0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s="21" customFormat="1" ht="15.75" x14ac:dyDescent="0.25">
      <c r="A9" s="21" t="s">
        <v>9</v>
      </c>
      <c r="B9" s="36"/>
      <c r="C9" s="37"/>
      <c r="D9" s="38">
        <f>F52+F209</f>
        <v>0</v>
      </c>
      <c r="E9" s="21" t="s">
        <v>1</v>
      </c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21" customFormat="1" ht="15.75" x14ac:dyDescent="0.25">
      <c r="A10" s="21" t="s">
        <v>5</v>
      </c>
      <c r="B10" s="36"/>
      <c r="C10" s="37"/>
      <c r="D10" s="20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21" customFormat="1" ht="15.75" x14ac:dyDescent="0.25">
      <c r="A11" s="21" t="s">
        <v>10</v>
      </c>
      <c r="B11" s="36"/>
      <c r="C11" s="37"/>
      <c r="D11" s="20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21" customFormat="1" ht="15.75" x14ac:dyDescent="0.25">
      <c r="A12" s="21" t="s">
        <v>11</v>
      </c>
      <c r="B12" s="36"/>
      <c r="C12" s="37"/>
      <c r="D12" s="20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21" customFormat="1" ht="13.5" customHeight="1" x14ac:dyDescent="0.25">
      <c r="A13" s="21" t="s">
        <v>12</v>
      </c>
      <c r="B13" s="36"/>
      <c r="C13" s="37"/>
      <c r="D13" s="20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21" customFormat="1" ht="30.75" customHeight="1" x14ac:dyDescent="0.25">
      <c r="A14" s="142" t="s">
        <v>13</v>
      </c>
      <c r="B14" s="36"/>
      <c r="C14" s="37"/>
      <c r="D14" s="20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21" customFormat="1" ht="15.75" x14ac:dyDescent="0.25">
      <c r="A15" s="21" t="s">
        <v>44</v>
      </c>
      <c r="B15" s="36"/>
      <c r="C15" s="37"/>
      <c r="D15" s="20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21" customFormat="1" ht="15.75" x14ac:dyDescent="0.25">
      <c r="A16" s="21" t="s">
        <v>16</v>
      </c>
      <c r="B16" s="36"/>
      <c r="C16" s="37"/>
      <c r="D16" s="20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 s="21" customFormat="1" ht="31.5" x14ac:dyDescent="0.25">
      <c r="A17" s="142" t="s">
        <v>14</v>
      </c>
      <c r="B17" s="36"/>
      <c r="C17" s="37"/>
      <c r="D17" s="20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s="21" customFormat="1" ht="15.75" x14ac:dyDescent="0.25">
      <c r="A18" s="21" t="s">
        <v>15</v>
      </c>
      <c r="B18" s="36"/>
      <c r="C18" s="37"/>
      <c r="D18" s="20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s="21" customFormat="1" ht="15.75" x14ac:dyDescent="0.25">
      <c r="B19" s="18"/>
      <c r="C19" s="19"/>
      <c r="D19" s="20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4" s="21" customFormat="1" ht="15.75" x14ac:dyDescent="0.25">
      <c r="B20" s="18"/>
      <c r="C20" s="19"/>
      <c r="D20" s="20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s="30" customFormat="1" ht="15.75" x14ac:dyDescent="0.25">
      <c r="A21" s="30" t="s">
        <v>19</v>
      </c>
      <c r="B21" s="31"/>
      <c r="C21" s="32"/>
      <c r="D21" s="33"/>
      <c r="F21" s="34"/>
    </row>
    <row r="22" spans="1:44" s="29" customFormat="1" ht="13.5" customHeight="1" x14ac:dyDescent="0.25">
      <c r="A22" s="39" t="s">
        <v>43</v>
      </c>
      <c r="B22" s="40">
        <v>1</v>
      </c>
      <c r="C22" s="26"/>
      <c r="D22" s="27"/>
      <c r="F22" s="41"/>
    </row>
    <row r="23" spans="1:44" s="30" customFormat="1" ht="15.75" x14ac:dyDescent="0.25">
      <c r="A23" s="42" t="s">
        <v>143</v>
      </c>
      <c r="B23" s="31"/>
      <c r="C23" s="32"/>
      <c r="D23" s="33"/>
      <c r="F23" s="34"/>
    </row>
    <row r="24" spans="1:44" s="29" customFormat="1" ht="13.5" customHeight="1" x14ac:dyDescent="0.25">
      <c r="B24" s="43"/>
      <c r="C24" s="26"/>
      <c r="D24" s="27"/>
      <c r="F24" s="41"/>
    </row>
    <row r="25" spans="1:44" s="30" customFormat="1" ht="15.75" x14ac:dyDescent="0.25">
      <c r="A25" s="30" t="s">
        <v>69</v>
      </c>
      <c r="B25" s="31"/>
      <c r="C25" s="32"/>
      <c r="D25" s="33"/>
      <c r="F25" s="34"/>
    </row>
    <row r="26" spans="1:44" s="29" customFormat="1" ht="15.75" x14ac:dyDescent="0.25">
      <c r="B26" s="44"/>
      <c r="C26" s="26"/>
      <c r="D26" s="27"/>
      <c r="F26" s="41"/>
    </row>
    <row r="27" spans="1:44" s="21" customFormat="1" ht="15.75" x14ac:dyDescent="0.25">
      <c r="B27" s="18"/>
      <c r="C27" s="19"/>
      <c r="D27" s="20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s="18" customFormat="1" ht="20.25" x14ac:dyDescent="0.3">
      <c r="A28" s="45" t="s">
        <v>2</v>
      </c>
      <c r="B28" s="46" t="s">
        <v>18</v>
      </c>
      <c r="C28" s="47" t="s">
        <v>3</v>
      </c>
      <c r="D28" s="48" t="s">
        <v>4</v>
      </c>
      <c r="E28" s="167" t="s">
        <v>5</v>
      </c>
      <c r="F28" s="49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</row>
    <row r="29" spans="1:44" s="18" customFormat="1" ht="18.75" customHeight="1" x14ac:dyDescent="0.25">
      <c r="A29" s="45"/>
      <c r="B29" s="50" t="s">
        <v>20</v>
      </c>
      <c r="C29" s="47"/>
      <c r="D29" s="48"/>
      <c r="E29" s="45"/>
      <c r="F29" s="49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</row>
    <row r="30" spans="1:44" s="18" customFormat="1" ht="30" customHeight="1" x14ac:dyDescent="0.3">
      <c r="A30" s="168" t="s">
        <v>23</v>
      </c>
      <c r="B30" s="52"/>
      <c r="C30" s="53"/>
      <c r="D30" s="48"/>
      <c r="E30" s="167" t="s">
        <v>145</v>
      </c>
      <c r="F30" s="49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</row>
    <row r="31" spans="1:44" s="55" customFormat="1" ht="15.75" x14ac:dyDescent="0.25">
      <c r="A31" s="54" t="s">
        <v>50</v>
      </c>
      <c r="C31" s="56"/>
      <c r="D31" s="57"/>
      <c r="E31" s="58"/>
      <c r="F31" s="59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</row>
    <row r="32" spans="1:44" s="43" customFormat="1" ht="15.75" x14ac:dyDescent="0.25">
      <c r="A32" s="60" t="s">
        <v>27</v>
      </c>
      <c r="B32" s="61"/>
      <c r="C32" s="62">
        <v>0.33333333333333331</v>
      </c>
      <c r="D32" s="63">
        <v>0.6875</v>
      </c>
      <c r="E32" s="145" t="s">
        <v>70</v>
      </c>
      <c r="F32" s="22">
        <f>B32*14</f>
        <v>0</v>
      </c>
    </row>
    <row r="33" spans="1:44" s="43" customFormat="1" ht="15.75" x14ac:dyDescent="0.25">
      <c r="A33" s="60" t="s">
        <v>28</v>
      </c>
      <c r="B33" s="65"/>
      <c r="C33" s="62">
        <v>0.33333333333333331</v>
      </c>
      <c r="D33" s="63">
        <v>0.6875</v>
      </c>
      <c r="E33" s="144" t="s">
        <v>71</v>
      </c>
      <c r="F33" s="22">
        <f t="shared" ref="F33:F39" si="0">B33*7</f>
        <v>0</v>
      </c>
    </row>
    <row r="34" spans="1:44" s="43" customFormat="1" ht="15.75" x14ac:dyDescent="0.25">
      <c r="A34" s="60" t="s">
        <v>30</v>
      </c>
      <c r="B34" s="66"/>
      <c r="C34" s="62">
        <v>0.33333333333333331</v>
      </c>
      <c r="D34" s="63">
        <v>0.6875</v>
      </c>
      <c r="E34" s="144" t="s">
        <v>72</v>
      </c>
      <c r="F34" s="22">
        <f t="shared" si="0"/>
        <v>0</v>
      </c>
    </row>
    <row r="35" spans="1:44" s="43" customFormat="1" ht="15.75" x14ac:dyDescent="0.25">
      <c r="A35" s="60" t="s">
        <v>31</v>
      </c>
      <c r="B35" s="66"/>
      <c r="C35" s="62">
        <v>0.33333333333333331</v>
      </c>
      <c r="D35" s="63">
        <v>0.6875</v>
      </c>
      <c r="E35" s="144" t="s">
        <v>73</v>
      </c>
      <c r="F35" s="22">
        <f t="shared" si="0"/>
        <v>0</v>
      </c>
    </row>
    <row r="36" spans="1:44" s="43" customFormat="1" ht="15.75" x14ac:dyDescent="0.25">
      <c r="A36" s="60" t="s">
        <v>32</v>
      </c>
      <c r="B36" s="66"/>
      <c r="C36" s="62">
        <v>0.33333333333333331</v>
      </c>
      <c r="D36" s="63">
        <v>0.6875</v>
      </c>
      <c r="E36" s="144" t="s">
        <v>74</v>
      </c>
      <c r="F36" s="22">
        <f t="shared" si="0"/>
        <v>0</v>
      </c>
    </row>
    <row r="37" spans="1:44" s="43" customFormat="1" ht="15.75" x14ac:dyDescent="0.25">
      <c r="A37" s="60" t="s">
        <v>33</v>
      </c>
      <c r="B37" s="66"/>
      <c r="C37" s="62">
        <v>0.33333333333333331</v>
      </c>
      <c r="D37" s="63">
        <v>0.6875</v>
      </c>
      <c r="E37" s="144" t="s">
        <v>53</v>
      </c>
      <c r="F37" s="22">
        <f t="shared" si="0"/>
        <v>0</v>
      </c>
    </row>
    <row r="38" spans="1:44" s="43" customFormat="1" ht="15.75" x14ac:dyDescent="0.25">
      <c r="A38" s="60" t="s">
        <v>34</v>
      </c>
      <c r="B38" s="66"/>
      <c r="C38" s="62">
        <v>0.33333333333333331</v>
      </c>
      <c r="D38" s="63">
        <v>0.6875</v>
      </c>
      <c r="E38" s="144" t="s">
        <v>75</v>
      </c>
      <c r="F38" s="22">
        <f t="shared" si="0"/>
        <v>0</v>
      </c>
    </row>
    <row r="39" spans="1:44" s="43" customFormat="1" ht="15.75" x14ac:dyDescent="0.25">
      <c r="A39" s="60" t="s">
        <v>35</v>
      </c>
      <c r="B39" s="66"/>
      <c r="C39" s="62">
        <v>0.33333333333333331</v>
      </c>
      <c r="D39" s="63">
        <v>0.6875</v>
      </c>
      <c r="E39" s="144" t="s">
        <v>76</v>
      </c>
      <c r="F39" s="22">
        <f t="shared" si="0"/>
        <v>0</v>
      </c>
    </row>
    <row r="40" spans="1:44" s="43" customFormat="1" ht="15.75" x14ac:dyDescent="0.25">
      <c r="A40" s="143"/>
      <c r="B40" s="66"/>
      <c r="C40" s="62"/>
      <c r="D40" s="63"/>
      <c r="E40" s="144"/>
      <c r="F40" s="22"/>
    </row>
    <row r="41" spans="1:44" s="55" customFormat="1" ht="15.75" x14ac:dyDescent="0.25">
      <c r="A41" s="54" t="s">
        <v>26</v>
      </c>
      <c r="C41" s="56"/>
      <c r="D41" s="57"/>
      <c r="E41" s="67"/>
      <c r="F41" s="59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</row>
    <row r="42" spans="1:44" s="43" customFormat="1" ht="15.75" x14ac:dyDescent="0.25">
      <c r="A42" s="60" t="s">
        <v>54</v>
      </c>
      <c r="B42" s="66"/>
      <c r="C42" s="62">
        <v>0.33333333333333331</v>
      </c>
      <c r="D42" s="63">
        <v>0.6875</v>
      </c>
      <c r="E42" s="144" t="s">
        <v>77</v>
      </c>
      <c r="F42" s="22">
        <f t="shared" ref="F42:F50" si="1">B42*7</f>
        <v>0</v>
      </c>
    </row>
    <row r="43" spans="1:44" s="43" customFormat="1" ht="15.75" x14ac:dyDescent="0.25">
      <c r="A43" s="60" t="s">
        <v>36</v>
      </c>
      <c r="B43" s="66"/>
      <c r="C43" s="62">
        <v>0.33333333333333331</v>
      </c>
      <c r="D43" s="63">
        <v>0.6875</v>
      </c>
      <c r="E43" s="144" t="s">
        <v>78</v>
      </c>
      <c r="F43" s="22">
        <f t="shared" si="1"/>
        <v>0</v>
      </c>
    </row>
    <row r="44" spans="1:44" s="43" customFormat="1" ht="15.75" x14ac:dyDescent="0.25">
      <c r="A44" s="68" t="s">
        <v>37</v>
      </c>
      <c r="B44" s="66"/>
      <c r="C44" s="62">
        <v>0.33333333333333331</v>
      </c>
      <c r="D44" s="63">
        <v>0.6875</v>
      </c>
      <c r="E44" s="144" t="s">
        <v>79</v>
      </c>
      <c r="F44" s="22">
        <f t="shared" si="1"/>
        <v>0</v>
      </c>
    </row>
    <row r="45" spans="1:44" s="43" customFormat="1" ht="15.75" x14ac:dyDescent="0.25">
      <c r="A45" s="60" t="s">
        <v>38</v>
      </c>
      <c r="B45" s="66"/>
      <c r="C45" s="62">
        <v>0.33333333333333331</v>
      </c>
      <c r="D45" s="63">
        <v>0.6875</v>
      </c>
      <c r="E45" s="144" t="s">
        <v>80</v>
      </c>
      <c r="F45" s="22">
        <f t="shared" si="1"/>
        <v>0</v>
      </c>
    </row>
    <row r="46" spans="1:44" s="21" customFormat="1" ht="15.75" x14ac:dyDescent="0.25">
      <c r="A46" s="60" t="s">
        <v>29</v>
      </c>
      <c r="B46" s="66"/>
      <c r="C46" s="62">
        <v>0.33333333333333331</v>
      </c>
      <c r="D46" s="63">
        <v>0.6875</v>
      </c>
      <c r="E46" s="144" t="s">
        <v>81</v>
      </c>
      <c r="F46" s="22">
        <f t="shared" si="1"/>
        <v>0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s="21" customFormat="1" ht="15.75" x14ac:dyDescent="0.25">
      <c r="A47" s="60" t="s">
        <v>39</v>
      </c>
      <c r="B47" s="66"/>
      <c r="C47" s="62">
        <v>0.33333333333333331</v>
      </c>
      <c r="D47" s="63">
        <v>0.6875</v>
      </c>
      <c r="E47" s="144" t="s">
        <v>82</v>
      </c>
      <c r="F47" s="22">
        <f t="shared" si="1"/>
        <v>0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s="21" customFormat="1" ht="15.75" x14ac:dyDescent="0.25">
      <c r="A48" s="60" t="s">
        <v>40</v>
      </c>
      <c r="B48" s="66"/>
      <c r="C48" s="62">
        <v>0.33333333333333331</v>
      </c>
      <c r="D48" s="63">
        <v>0.6875</v>
      </c>
      <c r="E48" s="144" t="s">
        <v>52</v>
      </c>
      <c r="F48" s="22">
        <f t="shared" si="1"/>
        <v>0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s="21" customFormat="1" ht="15.75" x14ac:dyDescent="0.25">
      <c r="A49" s="60" t="s">
        <v>41</v>
      </c>
      <c r="B49" s="66"/>
      <c r="C49" s="62">
        <v>0.33333333333333331</v>
      </c>
      <c r="D49" s="63">
        <v>0.6875</v>
      </c>
      <c r="E49" s="144" t="s">
        <v>83</v>
      </c>
      <c r="F49" s="22">
        <f t="shared" si="1"/>
        <v>0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s="21" customFormat="1" ht="15.75" x14ac:dyDescent="0.25">
      <c r="A50" s="60" t="s">
        <v>42</v>
      </c>
      <c r="B50" s="66"/>
      <c r="C50" s="62">
        <v>0.33333333333333331</v>
      </c>
      <c r="D50" s="63">
        <v>0.6875</v>
      </c>
      <c r="E50" s="144" t="s">
        <v>84</v>
      </c>
      <c r="F50" s="22">
        <f t="shared" si="1"/>
        <v>0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s="21" customFormat="1" ht="15.75" x14ac:dyDescent="0.25">
      <c r="A51" s="60"/>
      <c r="B51" s="69"/>
      <c r="C51" s="62"/>
      <c r="D51" s="63"/>
      <c r="F51" s="22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s="21" customFormat="1" ht="15.75" x14ac:dyDescent="0.25">
      <c r="A52" s="70"/>
      <c r="B52" s="43"/>
      <c r="C52" s="62"/>
      <c r="D52" s="63"/>
      <c r="E52" s="71" t="s">
        <v>21</v>
      </c>
      <c r="F52" s="72">
        <f>SUM(F32:F51)</f>
        <v>0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s="21" customFormat="1" ht="15.75" x14ac:dyDescent="0.25">
      <c r="A53" s="70"/>
      <c r="B53" s="43"/>
      <c r="C53" s="62"/>
      <c r="D53" s="63"/>
      <c r="E53" s="71" t="s">
        <v>24</v>
      </c>
      <c r="F53" s="73">
        <f>F52/10</f>
        <v>0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s="21" customFormat="1" ht="30" customHeight="1" x14ac:dyDescent="0.3">
      <c r="A54" s="51" t="s">
        <v>22</v>
      </c>
      <c r="B54" s="74"/>
      <c r="C54" s="62"/>
      <c r="D54" s="63"/>
      <c r="E54" s="167" t="s">
        <v>144</v>
      </c>
      <c r="F54" s="22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s="81" customFormat="1" ht="15.75" x14ac:dyDescent="0.25">
      <c r="A55" s="75" t="s">
        <v>45</v>
      </c>
      <c r="B55" s="76">
        <v>42662</v>
      </c>
      <c r="C55" s="77"/>
      <c r="D55" s="78"/>
      <c r="E55" s="79"/>
      <c r="F55" s="80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s="85" customFormat="1" ht="15.75" x14ac:dyDescent="0.25">
      <c r="A56" s="82"/>
      <c r="B56" s="66"/>
      <c r="C56" s="64" t="s">
        <v>56</v>
      </c>
      <c r="D56" s="146" t="s">
        <v>57</v>
      </c>
      <c r="E56" s="144" t="s">
        <v>86</v>
      </c>
      <c r="F56" s="22">
        <f>(D56-C56)*B56*24</f>
        <v>0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s="21" customFormat="1" ht="15.75" x14ac:dyDescent="0.25">
      <c r="A57" s="82"/>
      <c r="B57" s="66"/>
      <c r="C57" s="64" t="s">
        <v>56</v>
      </c>
      <c r="D57" s="84" t="s">
        <v>58</v>
      </c>
      <c r="E57" s="144" t="s">
        <v>140</v>
      </c>
      <c r="F57" s="22">
        <f t="shared" ref="F57:F83" si="2">(D57-C57)*B57*24</f>
        <v>0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s="21" customFormat="1" ht="15.75" x14ac:dyDescent="0.25">
      <c r="A58" s="82"/>
      <c r="B58" s="66"/>
      <c r="C58" s="64" t="s">
        <v>56</v>
      </c>
      <c r="D58" s="84" t="s">
        <v>57</v>
      </c>
      <c r="E58" s="144" t="s">
        <v>87</v>
      </c>
      <c r="F58" s="22">
        <f t="shared" si="2"/>
        <v>0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s="21" customFormat="1" ht="13.5" customHeight="1" x14ac:dyDescent="0.25">
      <c r="A59" s="82"/>
      <c r="B59" s="66"/>
      <c r="C59" s="64" t="s">
        <v>56</v>
      </c>
      <c r="D59" s="84" t="s">
        <v>57</v>
      </c>
      <c r="E59" s="144" t="s">
        <v>88</v>
      </c>
      <c r="F59" s="22">
        <f t="shared" si="2"/>
        <v>0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s="21" customFormat="1" ht="15.75" x14ac:dyDescent="0.25">
      <c r="A60" s="82"/>
      <c r="B60" s="86"/>
      <c r="C60" s="64" t="s">
        <v>56</v>
      </c>
      <c r="D60" s="84" t="s">
        <v>57</v>
      </c>
      <c r="E60" s="144" t="s">
        <v>89</v>
      </c>
      <c r="F60" s="22">
        <f>(D60-C60)*B60*24</f>
        <v>0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s="21" customFormat="1" ht="15.75" x14ac:dyDescent="0.25">
      <c r="A61" s="82"/>
      <c r="B61" s="66"/>
      <c r="C61" s="64" t="s">
        <v>56</v>
      </c>
      <c r="D61" s="84" t="s">
        <v>57</v>
      </c>
      <c r="E61" s="144" t="s">
        <v>90</v>
      </c>
      <c r="F61" s="22">
        <f>(D61-C61)*B61*24</f>
        <v>0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s="21" customFormat="1" ht="15.75" x14ac:dyDescent="0.25">
      <c r="A62" s="82"/>
      <c r="B62" s="66"/>
      <c r="C62" s="64" t="s">
        <v>56</v>
      </c>
      <c r="D62" s="146" t="s">
        <v>57</v>
      </c>
      <c r="E62" s="144" t="s">
        <v>91</v>
      </c>
      <c r="F62" s="22">
        <f>(D62-C62)*B62*24</f>
        <v>0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1:44" s="21" customFormat="1" ht="15.75" x14ac:dyDescent="0.25">
      <c r="A63" s="82"/>
      <c r="B63" s="66"/>
      <c r="C63" s="64" t="s">
        <v>56</v>
      </c>
      <c r="D63" s="146" t="s">
        <v>57</v>
      </c>
      <c r="E63" s="144" t="s">
        <v>92</v>
      </c>
      <c r="F63" s="22">
        <f>(D63-C63)*B63*24</f>
        <v>0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1:44" s="21" customFormat="1" ht="15.75" x14ac:dyDescent="0.25">
      <c r="A64" s="82"/>
      <c r="B64" s="66"/>
      <c r="C64" s="64" t="s">
        <v>56</v>
      </c>
      <c r="D64" s="146" t="s">
        <v>57</v>
      </c>
      <c r="E64" s="144" t="s">
        <v>93</v>
      </c>
      <c r="F64" s="22">
        <f t="shared" si="2"/>
        <v>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4" s="21" customFormat="1" ht="15.75" x14ac:dyDescent="0.25">
      <c r="A65" s="82"/>
      <c r="B65" s="66"/>
      <c r="C65" s="64" t="s">
        <v>56</v>
      </c>
      <c r="D65" s="146" t="s">
        <v>57</v>
      </c>
      <c r="E65" s="144" t="s">
        <v>94</v>
      </c>
      <c r="F65" s="22">
        <f t="shared" si="2"/>
        <v>0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4" s="21" customFormat="1" ht="15.75" x14ac:dyDescent="0.25">
      <c r="A66" s="82"/>
      <c r="B66" s="66"/>
      <c r="C66" s="64" t="s">
        <v>56</v>
      </c>
      <c r="D66" s="146" t="s">
        <v>57</v>
      </c>
      <c r="E66" s="144" t="s">
        <v>95</v>
      </c>
      <c r="F66" s="87">
        <f t="shared" si="2"/>
        <v>0</v>
      </c>
      <c r="G66" s="88"/>
      <c r="H66" s="88"/>
      <c r="I66" s="88"/>
      <c r="J66" s="88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1:44" s="93" customFormat="1" ht="15.75" x14ac:dyDescent="0.25">
      <c r="A67" s="82"/>
      <c r="B67" s="66"/>
      <c r="C67" s="134" t="s">
        <v>59</v>
      </c>
      <c r="D67" s="133" t="s">
        <v>58</v>
      </c>
      <c r="E67" s="148" t="s">
        <v>96</v>
      </c>
      <c r="F67" s="149">
        <f t="shared" si="2"/>
        <v>0</v>
      </c>
      <c r="G67" s="90"/>
      <c r="H67" s="90"/>
      <c r="I67" s="90"/>
      <c r="J67" s="91"/>
      <c r="K67" s="92"/>
      <c r="L67" s="92"/>
      <c r="M67" s="92"/>
      <c r="N67" s="92"/>
    </row>
    <row r="68" spans="1:44" s="21" customFormat="1" ht="15.75" x14ac:dyDescent="0.25">
      <c r="A68" s="82"/>
      <c r="B68" s="66"/>
      <c r="C68" s="64" t="s">
        <v>59</v>
      </c>
      <c r="D68" s="84" t="s">
        <v>58</v>
      </c>
      <c r="E68" s="144" t="s">
        <v>97</v>
      </c>
      <c r="F68" s="22">
        <f t="shared" si="2"/>
        <v>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1:44" s="21" customFormat="1" ht="15.75" x14ac:dyDescent="0.25">
      <c r="A69" s="82"/>
      <c r="B69" s="66"/>
      <c r="C69" s="64" t="s">
        <v>59</v>
      </c>
      <c r="D69" s="84" t="s">
        <v>58</v>
      </c>
      <c r="E69" s="144" t="s">
        <v>98</v>
      </c>
      <c r="F69" s="87">
        <f t="shared" si="2"/>
        <v>0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s="95" customFormat="1" ht="15.75" x14ac:dyDescent="0.25">
      <c r="A70" s="82"/>
      <c r="B70" s="66"/>
      <c r="C70" s="64" t="s">
        <v>59</v>
      </c>
      <c r="D70" s="84" t="s">
        <v>62</v>
      </c>
      <c r="E70" s="144" t="s">
        <v>139</v>
      </c>
      <c r="F70" s="94">
        <f t="shared" si="2"/>
        <v>0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s="21" customFormat="1" ht="15.75" x14ac:dyDescent="0.25">
      <c r="A71" s="82"/>
      <c r="B71" s="66"/>
      <c r="C71" s="64" t="s">
        <v>59</v>
      </c>
      <c r="D71" s="84" t="s">
        <v>58</v>
      </c>
      <c r="E71" s="144" t="s">
        <v>99</v>
      </c>
      <c r="F71" s="22">
        <f t="shared" si="2"/>
        <v>0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1:44" s="21" customFormat="1" ht="15.75" x14ac:dyDescent="0.25">
      <c r="A72" s="82"/>
      <c r="B72" s="66"/>
      <c r="C72" s="64" t="s">
        <v>59</v>
      </c>
      <c r="D72" s="84" t="s">
        <v>58</v>
      </c>
      <c r="E72" s="144" t="s">
        <v>100</v>
      </c>
      <c r="F72" s="22">
        <f t="shared" si="2"/>
        <v>0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1:44" s="21" customFormat="1" ht="15.75" x14ac:dyDescent="0.25">
      <c r="A73" s="82"/>
      <c r="B73" s="66"/>
      <c r="C73" s="64" t="s">
        <v>59</v>
      </c>
      <c r="D73" s="146" t="s">
        <v>61</v>
      </c>
      <c r="E73" s="144" t="s">
        <v>138</v>
      </c>
      <c r="F73" s="22">
        <f t="shared" si="2"/>
        <v>0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1:44" s="21" customFormat="1" ht="15.75" x14ac:dyDescent="0.25">
      <c r="A74" s="82"/>
      <c r="B74" s="66"/>
      <c r="C74" s="64" t="s">
        <v>59</v>
      </c>
      <c r="D74" s="84" t="s">
        <v>61</v>
      </c>
      <c r="E74" s="144" t="s">
        <v>137</v>
      </c>
      <c r="F74" s="22">
        <f t="shared" si="2"/>
        <v>0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s="21" customFormat="1" ht="15.75" x14ac:dyDescent="0.25">
      <c r="A75" s="82"/>
      <c r="B75" s="66"/>
      <c r="C75" s="64" t="s">
        <v>59</v>
      </c>
      <c r="D75" s="84" t="s">
        <v>58</v>
      </c>
      <c r="E75" s="144" t="s">
        <v>101</v>
      </c>
      <c r="F75" s="87">
        <f t="shared" si="2"/>
        <v>0</v>
      </c>
      <c r="G75" s="88"/>
      <c r="H75" s="88"/>
      <c r="I75" s="96"/>
      <c r="J75" s="97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44" s="100" customFormat="1" ht="15.75" x14ac:dyDescent="0.25">
      <c r="A76" s="82"/>
      <c r="B76" s="66"/>
      <c r="C76" s="64" t="s">
        <v>59</v>
      </c>
      <c r="D76" s="84" t="s">
        <v>58</v>
      </c>
      <c r="E76" s="144" t="s">
        <v>102</v>
      </c>
      <c r="F76" s="89">
        <f t="shared" si="2"/>
        <v>0</v>
      </c>
      <c r="G76" s="90"/>
      <c r="H76" s="98"/>
      <c r="I76" s="90"/>
      <c r="J76" s="99"/>
      <c r="K76" s="92"/>
      <c r="L76" s="92"/>
      <c r="M76" s="92"/>
      <c r="N76" s="92"/>
    </row>
    <row r="77" spans="1:44" s="92" customFormat="1" ht="15.75" x14ac:dyDescent="0.25">
      <c r="A77" s="82"/>
      <c r="B77" s="66"/>
      <c r="C77" s="132" t="s">
        <v>60</v>
      </c>
      <c r="D77" s="150" t="s">
        <v>61</v>
      </c>
      <c r="E77" s="151" t="s">
        <v>103</v>
      </c>
      <c r="F77" s="152">
        <f>(D77-C77)*B77*24</f>
        <v>0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44" s="95" customFormat="1" ht="15.75" x14ac:dyDescent="0.25">
      <c r="A78" s="82"/>
      <c r="B78" s="66"/>
      <c r="C78" s="64" t="s">
        <v>60</v>
      </c>
      <c r="D78" s="84" t="s">
        <v>61</v>
      </c>
      <c r="E78" s="144" t="s">
        <v>104</v>
      </c>
      <c r="F78" s="87">
        <f t="shared" si="2"/>
        <v>0</v>
      </c>
      <c r="G78" s="88"/>
      <c r="H78" s="88"/>
      <c r="I78" s="88"/>
      <c r="J78" s="96"/>
      <c r="K78" s="101"/>
      <c r="L78" s="88"/>
      <c r="M78" s="88"/>
      <c r="N78" s="88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1:44" s="100" customFormat="1" ht="15.75" x14ac:dyDescent="0.25">
      <c r="A79" s="82"/>
      <c r="B79" s="66"/>
      <c r="C79" s="64" t="s">
        <v>60</v>
      </c>
      <c r="D79" s="84" t="s">
        <v>61</v>
      </c>
      <c r="E79" s="144" t="s">
        <v>105</v>
      </c>
      <c r="F79" s="94">
        <f t="shared" si="2"/>
        <v>0</v>
      </c>
      <c r="G79" s="90"/>
      <c r="H79" s="98"/>
      <c r="I79" s="98"/>
      <c r="J79" s="98"/>
      <c r="K79" s="102"/>
      <c r="L79" s="98"/>
      <c r="M79" s="98"/>
      <c r="N79" s="90"/>
    </row>
    <row r="80" spans="1:44" s="21" customFormat="1" ht="15.75" x14ac:dyDescent="0.25">
      <c r="A80" s="82"/>
      <c r="B80" s="66"/>
      <c r="C80" s="64" t="s">
        <v>60</v>
      </c>
      <c r="D80" s="84" t="s">
        <v>61</v>
      </c>
      <c r="E80" s="144" t="s">
        <v>106</v>
      </c>
      <c r="F80" s="22">
        <f t="shared" si="2"/>
        <v>0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1:44" s="21" customFormat="1" ht="15.75" x14ac:dyDescent="0.25">
      <c r="A81" s="82"/>
      <c r="B81" s="66"/>
      <c r="C81" s="64" t="s">
        <v>60</v>
      </c>
      <c r="D81" s="146" t="s">
        <v>61</v>
      </c>
      <c r="E81" s="144" t="s">
        <v>107</v>
      </c>
      <c r="F81" s="22">
        <f t="shared" si="2"/>
        <v>0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1:44" s="21" customFormat="1" ht="15.75" x14ac:dyDescent="0.25">
      <c r="A82" s="82"/>
      <c r="B82" s="66"/>
      <c r="C82" s="64" t="s">
        <v>60</v>
      </c>
      <c r="D82" s="147" t="s">
        <v>61</v>
      </c>
      <c r="E82" s="144" t="s">
        <v>108</v>
      </c>
      <c r="F82" s="22">
        <f t="shared" si="2"/>
        <v>0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1:44" s="21" customFormat="1" ht="15.75" x14ac:dyDescent="0.25">
      <c r="A83" s="82"/>
      <c r="B83" s="66"/>
      <c r="C83" s="64" t="s">
        <v>60</v>
      </c>
      <c r="D83" s="147" t="s">
        <v>61</v>
      </c>
      <c r="E83" s="144" t="s">
        <v>109</v>
      </c>
      <c r="F83" s="87">
        <f t="shared" si="2"/>
        <v>0</v>
      </c>
      <c r="G83" s="88"/>
      <c r="H83" s="88"/>
      <c r="I83" s="88"/>
      <c r="J83" s="88"/>
      <c r="K83" s="88"/>
      <c r="L83" s="88"/>
      <c r="M83" s="88"/>
      <c r="N83" s="88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1:44" s="104" customFormat="1" ht="15.75" x14ac:dyDescent="0.25">
      <c r="A84" s="82"/>
      <c r="B84" s="66"/>
      <c r="C84" s="64" t="s">
        <v>60</v>
      </c>
      <c r="D84" s="147" t="s">
        <v>61</v>
      </c>
      <c r="E84" s="144" t="s">
        <v>110</v>
      </c>
      <c r="F84" s="89">
        <f>(D84-C84)*B84*24</f>
        <v>0</v>
      </c>
      <c r="G84" s="90"/>
      <c r="H84" s="102"/>
      <c r="I84" s="90"/>
      <c r="J84" s="90"/>
      <c r="K84" s="90"/>
      <c r="L84" s="90"/>
      <c r="M84" s="98"/>
      <c r="N84" s="103"/>
    </row>
    <row r="85" spans="1:44" s="21" customFormat="1" ht="15.75" x14ac:dyDescent="0.25">
      <c r="A85" s="82"/>
      <c r="B85" s="66"/>
      <c r="C85" s="153" t="s">
        <v>62</v>
      </c>
      <c r="D85" s="154" t="s">
        <v>63</v>
      </c>
      <c r="E85" s="155" t="s">
        <v>111</v>
      </c>
      <c r="F85" s="156">
        <f t="shared" ref="F85:F112" si="3">(D85-C85)*B85*24</f>
        <v>0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1:44" s="21" customFormat="1" ht="15.75" x14ac:dyDescent="0.25">
      <c r="A86" s="82"/>
      <c r="B86" s="66"/>
      <c r="C86" s="64" t="s">
        <v>62</v>
      </c>
      <c r="D86" s="84" t="s">
        <v>63</v>
      </c>
      <c r="E86" s="144" t="s">
        <v>112</v>
      </c>
      <c r="F86" s="22">
        <f t="shared" si="3"/>
        <v>0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1:44" s="21" customFormat="1" ht="15.75" x14ac:dyDescent="0.25">
      <c r="A87" s="82"/>
      <c r="B87" s="66"/>
      <c r="C87" s="64" t="s">
        <v>62</v>
      </c>
      <c r="D87" s="84" t="s">
        <v>63</v>
      </c>
      <c r="E87" s="144" t="s">
        <v>147</v>
      </c>
      <c r="F87" s="22">
        <f t="shared" si="3"/>
        <v>0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1:44" s="21" customFormat="1" ht="15.75" x14ac:dyDescent="0.25">
      <c r="A88" s="82"/>
      <c r="B88" s="66"/>
      <c r="C88" s="64" t="s">
        <v>62</v>
      </c>
      <c r="D88" s="84" t="s">
        <v>63</v>
      </c>
      <c r="E88" s="144" t="s">
        <v>113</v>
      </c>
      <c r="F88" s="22">
        <f t="shared" si="3"/>
        <v>0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1:44" s="21" customFormat="1" ht="15.75" x14ac:dyDescent="0.25">
      <c r="A89" s="82"/>
      <c r="B89" s="66"/>
      <c r="C89" s="64" t="s">
        <v>62</v>
      </c>
      <c r="D89" s="84" t="s">
        <v>63</v>
      </c>
      <c r="E89" s="144" t="s">
        <v>114</v>
      </c>
      <c r="F89" s="22">
        <f t="shared" si="3"/>
        <v>0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1:44" s="21" customFormat="1" ht="15.75" x14ac:dyDescent="0.25">
      <c r="A90" s="82"/>
      <c r="B90" s="66"/>
      <c r="C90" s="64" t="s">
        <v>62</v>
      </c>
      <c r="D90" s="84" t="s">
        <v>63</v>
      </c>
      <c r="E90" s="144" t="s">
        <v>115</v>
      </c>
      <c r="F90" s="22">
        <f t="shared" si="3"/>
        <v>0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1:44" s="92" customFormat="1" ht="15.75" x14ac:dyDescent="0.25">
      <c r="A91" s="82"/>
      <c r="B91" s="66"/>
      <c r="C91" s="64" t="s">
        <v>62</v>
      </c>
      <c r="D91" s="84" t="s">
        <v>63</v>
      </c>
      <c r="E91" s="144" t="s">
        <v>116</v>
      </c>
      <c r="F91" s="105">
        <f>(D91-C91)*B91*24</f>
        <v>0</v>
      </c>
      <c r="G91" s="90"/>
      <c r="H91" s="98"/>
      <c r="I91" s="90"/>
      <c r="J91" s="90"/>
      <c r="K91" s="90"/>
      <c r="L91" s="90"/>
      <c r="M91" s="90"/>
      <c r="N91" s="98"/>
    </row>
    <row r="92" spans="1:44" s="21" customFormat="1" ht="15.75" x14ac:dyDescent="0.25">
      <c r="A92" s="82"/>
      <c r="B92" s="66"/>
      <c r="C92" s="64" t="s">
        <v>62</v>
      </c>
      <c r="D92" s="84" t="s">
        <v>63</v>
      </c>
      <c r="E92" s="144" t="s">
        <v>117</v>
      </c>
      <c r="F92" s="22">
        <f>(D92-C92)*B92*24</f>
        <v>0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1:44" s="21" customFormat="1" ht="15.75" x14ac:dyDescent="0.25">
      <c r="A93" s="82"/>
      <c r="B93" s="66"/>
      <c r="C93" s="64" t="s">
        <v>62</v>
      </c>
      <c r="D93" s="84" t="s">
        <v>63</v>
      </c>
      <c r="E93" s="144" t="s">
        <v>118</v>
      </c>
      <c r="F93" s="22">
        <f t="shared" si="3"/>
        <v>0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1:44" s="23" customFormat="1" ht="15.75" x14ac:dyDescent="0.25">
      <c r="A94" s="82"/>
      <c r="B94" s="66"/>
      <c r="C94" s="64" t="s">
        <v>62</v>
      </c>
      <c r="D94" s="84" t="s">
        <v>63</v>
      </c>
      <c r="E94" s="144" t="s">
        <v>119</v>
      </c>
      <c r="F94" s="87">
        <f t="shared" si="3"/>
        <v>0</v>
      </c>
      <c r="G94" s="88"/>
      <c r="H94" s="88"/>
      <c r="I94" s="88"/>
      <c r="J94" s="88"/>
      <c r="K94" s="88"/>
      <c r="L94" s="88"/>
      <c r="M94" s="88"/>
      <c r="N94" s="88"/>
    </row>
    <row r="95" spans="1:44" s="106" customFormat="1" ht="15.75" x14ac:dyDescent="0.25">
      <c r="A95" s="82"/>
      <c r="B95" s="66"/>
      <c r="C95" s="64" t="s">
        <v>62</v>
      </c>
      <c r="D95" s="84" t="s">
        <v>63</v>
      </c>
      <c r="E95" s="144" t="s">
        <v>120</v>
      </c>
      <c r="F95" s="105">
        <f t="shared" si="3"/>
        <v>0</v>
      </c>
      <c r="G95" s="90"/>
      <c r="H95" s="90"/>
      <c r="I95" s="90"/>
      <c r="J95" s="90"/>
      <c r="K95" s="90"/>
      <c r="L95" s="90"/>
      <c r="M95" s="90"/>
      <c r="N95" s="91"/>
    </row>
    <row r="96" spans="1:44" s="21" customFormat="1" ht="15.75" x14ac:dyDescent="0.25">
      <c r="A96" s="82"/>
      <c r="B96" s="66"/>
      <c r="C96" s="135" t="s">
        <v>85</v>
      </c>
      <c r="D96" s="160" t="s">
        <v>65</v>
      </c>
      <c r="E96" s="161" t="s">
        <v>136</v>
      </c>
      <c r="F96" s="162">
        <f t="shared" si="3"/>
        <v>0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1:44" s="21" customFormat="1" ht="15.75" x14ac:dyDescent="0.25">
      <c r="A97" s="82"/>
      <c r="B97" s="66"/>
      <c r="C97" s="64" t="s">
        <v>85</v>
      </c>
      <c r="D97" s="84" t="s">
        <v>64</v>
      </c>
      <c r="E97" s="144" t="s">
        <v>121</v>
      </c>
      <c r="F97" s="22">
        <f>(D97-C97)*B97*24</f>
        <v>0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</row>
    <row r="98" spans="1:44" s="95" customFormat="1" ht="15.75" x14ac:dyDescent="0.25">
      <c r="A98" s="82"/>
      <c r="B98" s="66"/>
      <c r="C98" s="64" t="s">
        <v>85</v>
      </c>
      <c r="D98" s="146" t="s">
        <v>64</v>
      </c>
      <c r="E98" s="144" t="s">
        <v>122</v>
      </c>
      <c r="F98" s="22">
        <f t="shared" si="3"/>
        <v>0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1:44" s="21" customFormat="1" ht="15.75" x14ac:dyDescent="0.25">
      <c r="A99" s="82"/>
      <c r="B99" s="66"/>
      <c r="C99" s="64" t="s">
        <v>85</v>
      </c>
      <c r="D99" s="84" t="s">
        <v>65</v>
      </c>
      <c r="E99" s="144" t="s">
        <v>135</v>
      </c>
      <c r="F99" s="22">
        <f t="shared" si="3"/>
        <v>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</row>
    <row r="100" spans="1:44" s="21" customFormat="1" ht="15.75" x14ac:dyDescent="0.25">
      <c r="A100" s="82"/>
      <c r="B100" s="66"/>
      <c r="C100" s="64" t="s">
        <v>85</v>
      </c>
      <c r="D100" s="84" t="s">
        <v>65</v>
      </c>
      <c r="E100" s="144" t="s">
        <v>134</v>
      </c>
      <c r="F100" s="22">
        <f t="shared" si="3"/>
        <v>0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1:44" s="21" customFormat="1" ht="15.75" x14ac:dyDescent="0.25">
      <c r="A101" s="82"/>
      <c r="B101" s="66"/>
      <c r="C101" s="64" t="s">
        <v>85</v>
      </c>
      <c r="D101" s="84" t="s">
        <v>64</v>
      </c>
      <c r="E101" s="144" t="s">
        <v>123</v>
      </c>
      <c r="F101" s="22">
        <f t="shared" si="3"/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</row>
    <row r="102" spans="1:44" s="21" customFormat="1" ht="15.75" x14ac:dyDescent="0.25">
      <c r="A102" s="82"/>
      <c r="B102" s="66"/>
      <c r="C102" s="64" t="s">
        <v>85</v>
      </c>
      <c r="D102" s="84" t="s">
        <v>64</v>
      </c>
      <c r="E102" s="144" t="s">
        <v>124</v>
      </c>
      <c r="F102" s="22">
        <f t="shared" si="3"/>
        <v>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</row>
    <row r="103" spans="1:44" s="21" customFormat="1" ht="15.75" x14ac:dyDescent="0.25">
      <c r="A103" s="82"/>
      <c r="B103" s="66"/>
      <c r="C103" s="64" t="s">
        <v>85</v>
      </c>
      <c r="D103" s="84" t="s">
        <v>64</v>
      </c>
      <c r="E103" s="144" t="s">
        <v>125</v>
      </c>
      <c r="F103" s="87">
        <f t="shared" si="3"/>
        <v>0</v>
      </c>
      <c r="G103" s="88"/>
      <c r="H103" s="88"/>
      <c r="I103" s="88"/>
      <c r="J103" s="88"/>
      <c r="K103" s="88"/>
      <c r="L103" s="88"/>
      <c r="M103" s="88"/>
      <c r="N103" s="88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</row>
    <row r="104" spans="1:44" s="108" customFormat="1" ht="15.75" x14ac:dyDescent="0.25">
      <c r="A104" s="82"/>
      <c r="B104" s="66"/>
      <c r="C104" s="64" t="s">
        <v>85</v>
      </c>
      <c r="D104" s="84" t="s">
        <v>65</v>
      </c>
      <c r="E104" s="144" t="s">
        <v>133</v>
      </c>
      <c r="F104" s="89">
        <f t="shared" si="3"/>
        <v>0</v>
      </c>
      <c r="G104" s="90"/>
      <c r="H104" s="98"/>
      <c r="I104" s="98"/>
      <c r="J104" s="98"/>
      <c r="K104" s="98"/>
      <c r="L104" s="98"/>
      <c r="M104" s="98"/>
      <c r="N104" s="107"/>
    </row>
    <row r="105" spans="1:44" s="21" customFormat="1" ht="15.75" x14ac:dyDescent="0.25">
      <c r="A105" s="82"/>
      <c r="B105" s="66"/>
      <c r="C105" s="64" t="s">
        <v>85</v>
      </c>
      <c r="D105" s="84" t="s">
        <v>65</v>
      </c>
      <c r="E105" s="144" t="s">
        <v>132</v>
      </c>
      <c r="F105" s="22">
        <f t="shared" si="3"/>
        <v>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</row>
    <row r="106" spans="1:44" s="21" customFormat="1" ht="15.75" x14ac:dyDescent="0.25">
      <c r="A106" s="82"/>
      <c r="B106" s="66"/>
      <c r="C106" s="64" t="s">
        <v>85</v>
      </c>
      <c r="D106" s="84" t="s">
        <v>64</v>
      </c>
      <c r="E106" s="144" t="s">
        <v>126</v>
      </c>
      <c r="F106" s="22">
        <f t="shared" si="3"/>
        <v>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</row>
    <row r="107" spans="1:44" s="21" customFormat="1" ht="15.75" x14ac:dyDescent="0.25">
      <c r="A107" s="82"/>
      <c r="B107" s="66"/>
      <c r="C107" s="141" t="s">
        <v>66</v>
      </c>
      <c r="D107" s="163" t="s">
        <v>65</v>
      </c>
      <c r="E107" s="164" t="s">
        <v>127</v>
      </c>
      <c r="F107" s="165">
        <f t="shared" si="3"/>
        <v>0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</row>
    <row r="108" spans="1:44" s="21" customFormat="1" ht="15.75" x14ac:dyDescent="0.25">
      <c r="A108" s="82"/>
      <c r="B108" s="66"/>
      <c r="C108" s="64" t="s">
        <v>66</v>
      </c>
      <c r="D108" s="84" t="s">
        <v>65</v>
      </c>
      <c r="E108" s="144" t="s">
        <v>128</v>
      </c>
      <c r="F108" s="22">
        <f t="shared" si="3"/>
        <v>0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1:44" s="21" customFormat="1" ht="15.75" x14ac:dyDescent="0.25">
      <c r="A109" s="82"/>
      <c r="B109" s="66"/>
      <c r="C109" s="64" t="s">
        <v>66</v>
      </c>
      <c r="D109" s="84" t="s">
        <v>65</v>
      </c>
      <c r="E109" s="144" t="s">
        <v>129</v>
      </c>
      <c r="F109" s="22">
        <f t="shared" si="3"/>
        <v>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</row>
    <row r="110" spans="1:44" s="21" customFormat="1" ht="15.75" x14ac:dyDescent="0.25">
      <c r="A110" s="82"/>
      <c r="B110" s="66"/>
      <c r="C110" s="64" t="s">
        <v>66</v>
      </c>
      <c r="D110" s="84" t="s">
        <v>65</v>
      </c>
      <c r="E110" s="144" t="s">
        <v>130</v>
      </c>
      <c r="F110" s="22">
        <f t="shared" si="3"/>
        <v>0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</row>
    <row r="111" spans="1:44" s="21" customFormat="1" ht="15.75" x14ac:dyDescent="0.25">
      <c r="A111" s="82"/>
      <c r="B111" s="66"/>
      <c r="C111" s="64" t="s">
        <v>66</v>
      </c>
      <c r="D111" s="84" t="s">
        <v>65</v>
      </c>
      <c r="E111" s="144" t="s">
        <v>131</v>
      </c>
      <c r="F111" s="22">
        <f t="shared" si="3"/>
        <v>0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1:44" s="21" customFormat="1" ht="15.75" x14ac:dyDescent="0.25">
      <c r="A112" s="82"/>
      <c r="B112" s="66"/>
      <c r="C112" s="64" t="s">
        <v>66</v>
      </c>
      <c r="D112" s="84" t="s">
        <v>65</v>
      </c>
      <c r="E112" s="144" t="s">
        <v>146</v>
      </c>
      <c r="F112" s="22">
        <f t="shared" si="3"/>
        <v>0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</row>
    <row r="113" spans="1:44" s="21" customFormat="1" ht="15.75" x14ac:dyDescent="0.25">
      <c r="A113" s="82"/>
      <c r="B113" s="66"/>
      <c r="C113" s="83"/>
      <c r="D113" s="84"/>
      <c r="E113" s="64"/>
      <c r="F113" s="22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</row>
    <row r="114" spans="1:44" s="21" customFormat="1" ht="15.75" x14ac:dyDescent="0.25">
      <c r="A114" s="70"/>
      <c r="B114" s="18"/>
      <c r="C114" s="109"/>
      <c r="D114" s="110"/>
      <c r="E114" s="111" t="s">
        <v>47</v>
      </c>
      <c r="F114" s="112">
        <f>SUM(F56:F113)</f>
        <v>0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</row>
    <row r="115" spans="1:44" s="92" customFormat="1" ht="15.75" x14ac:dyDescent="0.25">
      <c r="A115" s="82"/>
      <c r="B115" s="69"/>
      <c r="C115" s="109"/>
      <c r="D115" s="110"/>
      <c r="E115" s="113"/>
      <c r="F115" s="114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</row>
    <row r="116" spans="1:44" s="81" customFormat="1" ht="15.75" x14ac:dyDescent="0.25">
      <c r="A116" s="75" t="s">
        <v>6</v>
      </c>
      <c r="B116" s="76">
        <v>42663</v>
      </c>
      <c r="C116" s="77"/>
      <c r="D116" s="78"/>
      <c r="E116" s="79"/>
      <c r="F116" s="80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</row>
    <row r="117" spans="1:44" s="85" customFormat="1" ht="15.75" x14ac:dyDescent="0.25">
      <c r="A117" s="60"/>
      <c r="B117" s="66"/>
      <c r="C117" s="64" t="s">
        <v>56</v>
      </c>
      <c r="D117" s="169">
        <v>0.375</v>
      </c>
      <c r="E117" s="144" t="s">
        <v>67</v>
      </c>
      <c r="F117" s="22">
        <f>(D117-C117)*B117*24</f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</row>
    <row r="118" spans="1:44" s="21" customFormat="1" ht="15.75" x14ac:dyDescent="0.25">
      <c r="A118" s="60"/>
      <c r="B118" s="66"/>
      <c r="C118" s="64" t="s">
        <v>56</v>
      </c>
      <c r="D118" s="169">
        <v>0.375</v>
      </c>
      <c r="E118" s="144" t="s">
        <v>148</v>
      </c>
      <c r="F118" s="22">
        <f t="shared" ref="F118:F126" si="4">(D118-C118)*B118*24</f>
        <v>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</row>
    <row r="119" spans="1:44" s="21" customFormat="1" ht="15.75" x14ac:dyDescent="0.25">
      <c r="A119" s="60"/>
      <c r="B119" s="66"/>
      <c r="C119" s="64" t="s">
        <v>56</v>
      </c>
      <c r="D119" s="169">
        <v>0.375</v>
      </c>
      <c r="E119" s="144" t="s">
        <v>149</v>
      </c>
      <c r="F119" s="22">
        <f t="shared" si="4"/>
        <v>0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</row>
    <row r="120" spans="1:44" s="21" customFormat="1" ht="15.75" x14ac:dyDescent="0.25">
      <c r="A120" s="60"/>
      <c r="B120" s="66"/>
      <c r="C120" s="64" t="s">
        <v>56</v>
      </c>
      <c r="D120" s="169">
        <v>0.4375</v>
      </c>
      <c r="E120" s="144" t="s">
        <v>183</v>
      </c>
      <c r="F120" s="22">
        <f>(D120-C120)*B120*24</f>
        <v>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</row>
    <row r="121" spans="1:44" s="21" customFormat="1" ht="15.75" x14ac:dyDescent="0.25">
      <c r="A121" s="60"/>
      <c r="B121" s="66"/>
      <c r="C121" s="64" t="s">
        <v>56</v>
      </c>
      <c r="D121" s="169">
        <v>0.4375</v>
      </c>
      <c r="E121" s="144" t="s">
        <v>184</v>
      </c>
      <c r="F121" s="87">
        <f>(D121-C121)*B121*24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</row>
    <row r="122" spans="1:44" s="21" customFormat="1" ht="15.75" x14ac:dyDescent="0.25">
      <c r="A122" s="60"/>
      <c r="B122" s="66"/>
      <c r="C122" s="64" t="s">
        <v>56</v>
      </c>
      <c r="D122" s="169">
        <v>0.375</v>
      </c>
      <c r="E122" s="144" t="s">
        <v>150</v>
      </c>
      <c r="F122" s="116">
        <f>(D122-C122)*B122*24</f>
        <v>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</row>
    <row r="123" spans="1:44" s="21" customFormat="1" ht="15.75" x14ac:dyDescent="0.25">
      <c r="A123" s="60"/>
      <c r="B123" s="66"/>
      <c r="C123" s="64" t="s">
        <v>56</v>
      </c>
      <c r="D123" s="169">
        <v>0.375</v>
      </c>
      <c r="E123" s="144" t="s">
        <v>151</v>
      </c>
      <c r="F123" s="22">
        <f t="shared" si="4"/>
        <v>0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</row>
    <row r="124" spans="1:44" s="21" customFormat="1" ht="15.75" x14ac:dyDescent="0.25">
      <c r="A124" s="60"/>
      <c r="B124" s="66"/>
      <c r="C124" s="64" t="s">
        <v>56</v>
      </c>
      <c r="D124" s="169">
        <v>0.375</v>
      </c>
      <c r="E124" s="144" t="s">
        <v>152</v>
      </c>
      <c r="F124" s="22">
        <f t="shared" si="4"/>
        <v>0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</row>
    <row r="125" spans="1:44" s="21" customFormat="1" ht="15.75" x14ac:dyDescent="0.25">
      <c r="A125" s="60"/>
      <c r="B125" s="66"/>
      <c r="C125" s="64" t="s">
        <v>56</v>
      </c>
      <c r="D125" s="169">
        <v>0.4375</v>
      </c>
      <c r="E125" s="144" t="s">
        <v>185</v>
      </c>
      <c r="F125" s="22">
        <f t="shared" si="4"/>
        <v>0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</row>
    <row r="126" spans="1:44" s="21" customFormat="1" ht="15.75" x14ac:dyDescent="0.25">
      <c r="A126" s="60"/>
      <c r="B126" s="66"/>
      <c r="C126" s="64" t="s">
        <v>56</v>
      </c>
      <c r="D126" s="169">
        <v>0.375</v>
      </c>
      <c r="E126" s="144" t="s">
        <v>153</v>
      </c>
      <c r="F126" s="22">
        <f t="shared" si="4"/>
        <v>0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</row>
    <row r="127" spans="1:44" s="21" customFormat="1" ht="15.75" x14ac:dyDescent="0.25">
      <c r="A127" s="60"/>
      <c r="B127" s="66"/>
      <c r="C127" s="64" t="s">
        <v>56</v>
      </c>
      <c r="D127" s="169">
        <v>0.375</v>
      </c>
      <c r="E127" s="144" t="s">
        <v>154</v>
      </c>
      <c r="F127" s="116">
        <f t="shared" ref="F127:F164" si="5">(D127-C127)*B127*24</f>
        <v>0</v>
      </c>
      <c r="G127" s="88"/>
      <c r="H127" s="88"/>
      <c r="I127" s="88"/>
      <c r="J127" s="88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</row>
    <row r="128" spans="1:44" s="21" customFormat="1" ht="15.75" x14ac:dyDescent="0.25">
      <c r="A128" s="60"/>
      <c r="B128" s="66"/>
      <c r="C128" s="157" t="s">
        <v>59</v>
      </c>
      <c r="D128" s="171">
        <v>0.4375</v>
      </c>
      <c r="E128" s="158" t="s">
        <v>155</v>
      </c>
      <c r="F128" s="172">
        <f t="shared" si="5"/>
        <v>0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</row>
    <row r="129" spans="1:44" s="21" customFormat="1" ht="15.75" x14ac:dyDescent="0.25">
      <c r="A129" s="60"/>
      <c r="B129" s="66"/>
      <c r="C129" s="64" t="s">
        <v>59</v>
      </c>
      <c r="D129" s="169">
        <v>0.4375</v>
      </c>
      <c r="E129" s="144" t="s">
        <v>156</v>
      </c>
      <c r="F129" s="117">
        <f t="shared" si="5"/>
        <v>0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</row>
    <row r="130" spans="1:44" s="21" customFormat="1" ht="15.75" x14ac:dyDescent="0.25">
      <c r="A130" s="60"/>
      <c r="B130" s="66"/>
      <c r="C130" s="64" t="s">
        <v>59</v>
      </c>
      <c r="D130" s="169">
        <v>0.4375</v>
      </c>
      <c r="E130" s="144" t="s">
        <v>157</v>
      </c>
      <c r="F130" s="22">
        <f t="shared" si="5"/>
        <v>0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</row>
    <row r="131" spans="1:44" s="21" customFormat="1" ht="15.75" x14ac:dyDescent="0.25">
      <c r="A131" s="60"/>
      <c r="B131" s="66"/>
      <c r="C131" s="64" t="s">
        <v>59</v>
      </c>
      <c r="D131" s="170">
        <v>0.4375</v>
      </c>
      <c r="E131" s="144" t="s">
        <v>158</v>
      </c>
      <c r="F131" s="22">
        <f t="shared" si="5"/>
        <v>0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</row>
    <row r="132" spans="1:44" s="21" customFormat="1" ht="15.75" x14ac:dyDescent="0.25">
      <c r="A132" s="60"/>
      <c r="B132" s="66"/>
      <c r="C132" s="64" t="s">
        <v>59</v>
      </c>
      <c r="D132" s="169">
        <v>0.4375</v>
      </c>
      <c r="E132" s="144" t="s">
        <v>159</v>
      </c>
      <c r="F132" s="22">
        <f t="shared" si="5"/>
        <v>0</v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</row>
    <row r="133" spans="1:44" s="21" customFormat="1" ht="15.75" x14ac:dyDescent="0.25">
      <c r="A133" s="60"/>
      <c r="B133" s="66"/>
      <c r="C133" s="64" t="s">
        <v>59</v>
      </c>
      <c r="D133" s="169">
        <v>0.4375</v>
      </c>
      <c r="E133" s="144" t="s">
        <v>160</v>
      </c>
      <c r="F133" s="22">
        <f t="shared" si="5"/>
        <v>0</v>
      </c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</row>
    <row r="134" spans="1:44" s="21" customFormat="1" ht="15.75" x14ac:dyDescent="0.25">
      <c r="A134" s="60"/>
      <c r="B134" s="66"/>
      <c r="C134" s="64" t="s">
        <v>59</v>
      </c>
      <c r="D134" s="169">
        <v>0.4375</v>
      </c>
      <c r="E134" s="144" t="s">
        <v>55</v>
      </c>
      <c r="F134" s="22">
        <f t="shared" si="5"/>
        <v>0</v>
      </c>
      <c r="G134" s="23"/>
      <c r="H134" s="23"/>
      <c r="I134" s="88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</row>
    <row r="135" spans="1:44" s="21" customFormat="1" ht="15.75" x14ac:dyDescent="0.25">
      <c r="A135" s="60"/>
      <c r="B135" s="66"/>
      <c r="C135" s="64" t="s">
        <v>59</v>
      </c>
      <c r="D135" s="169">
        <v>0.4375</v>
      </c>
      <c r="E135" s="144" t="s">
        <v>161</v>
      </c>
      <c r="F135" s="119">
        <f t="shared" si="5"/>
        <v>0</v>
      </c>
      <c r="G135" s="97"/>
      <c r="H135" s="88"/>
      <c r="I135" s="120"/>
      <c r="J135" s="88"/>
      <c r="K135" s="88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</row>
    <row r="136" spans="1:44" s="121" customFormat="1" ht="15.75" x14ac:dyDescent="0.25">
      <c r="A136" s="60"/>
      <c r="B136" s="66"/>
      <c r="C136" s="139" t="s">
        <v>60</v>
      </c>
      <c r="D136" s="138">
        <v>0.5</v>
      </c>
      <c r="E136" s="159" t="s">
        <v>162</v>
      </c>
      <c r="F136" s="173">
        <f t="shared" si="5"/>
        <v>0</v>
      </c>
      <c r="G136" s="98"/>
      <c r="H136" s="90"/>
      <c r="I136" s="90"/>
      <c r="J136" s="90"/>
      <c r="K136" s="91"/>
    </row>
    <row r="137" spans="1:44" s="122" customFormat="1" ht="15.75" x14ac:dyDescent="0.25">
      <c r="A137" s="60"/>
      <c r="B137" s="66"/>
      <c r="C137" s="64" t="s">
        <v>60</v>
      </c>
      <c r="D137" s="169">
        <v>0.5</v>
      </c>
      <c r="E137" s="144" t="s">
        <v>163</v>
      </c>
      <c r="F137" s="89">
        <f t="shared" si="5"/>
        <v>0</v>
      </c>
      <c r="G137" s="90"/>
      <c r="H137" s="90"/>
      <c r="I137" s="90"/>
      <c r="J137" s="90"/>
      <c r="K137" s="91"/>
    </row>
    <row r="138" spans="1:44" s="21" customFormat="1" ht="15.75" x14ac:dyDescent="0.25">
      <c r="A138" s="60"/>
      <c r="B138" s="66"/>
      <c r="C138" s="64" t="s">
        <v>60</v>
      </c>
      <c r="D138" s="169">
        <v>0.5625</v>
      </c>
      <c r="E138" s="144" t="s">
        <v>186</v>
      </c>
      <c r="F138" s="22">
        <f t="shared" si="5"/>
        <v>0</v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</row>
    <row r="139" spans="1:44" s="21" customFormat="1" ht="15.75" x14ac:dyDescent="0.25">
      <c r="A139" s="60"/>
      <c r="B139" s="66"/>
      <c r="C139" s="135" t="s">
        <v>62</v>
      </c>
      <c r="D139" s="137">
        <v>0.5625</v>
      </c>
      <c r="E139" s="161" t="s">
        <v>164</v>
      </c>
      <c r="F139" s="162">
        <f t="shared" si="5"/>
        <v>0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</row>
    <row r="140" spans="1:44" s="21" customFormat="1" ht="15.75" x14ac:dyDescent="0.25">
      <c r="A140" s="60"/>
      <c r="B140" s="66"/>
      <c r="C140" s="64" t="s">
        <v>62</v>
      </c>
      <c r="D140" s="169">
        <v>0.625</v>
      </c>
      <c r="E140" s="144" t="s">
        <v>187</v>
      </c>
      <c r="F140" s="22">
        <f t="shared" si="5"/>
        <v>0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</row>
    <row r="141" spans="1:44" s="21" customFormat="1" ht="15.75" x14ac:dyDescent="0.25">
      <c r="A141" s="60"/>
      <c r="B141" s="66"/>
      <c r="C141" s="64" t="s">
        <v>62</v>
      </c>
      <c r="D141" s="169">
        <v>0.5625</v>
      </c>
      <c r="E141" s="144" t="s">
        <v>165</v>
      </c>
      <c r="F141" s="22">
        <f t="shared" si="5"/>
        <v>0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</row>
    <row r="142" spans="1:44" s="21" customFormat="1" ht="15.75" x14ac:dyDescent="0.25">
      <c r="A142" s="60"/>
      <c r="B142" s="66"/>
      <c r="C142" s="64" t="s">
        <v>62</v>
      </c>
      <c r="D142" s="169">
        <v>0.5625</v>
      </c>
      <c r="E142" s="144" t="s">
        <v>166</v>
      </c>
      <c r="F142" s="22">
        <f t="shared" si="5"/>
        <v>0</v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</row>
    <row r="143" spans="1:44" s="21" customFormat="1" ht="15.75" x14ac:dyDescent="0.25">
      <c r="A143" s="60"/>
      <c r="B143" s="66"/>
      <c r="C143" s="64" t="s">
        <v>62</v>
      </c>
      <c r="D143" s="169">
        <v>0.625</v>
      </c>
      <c r="E143" s="144" t="s">
        <v>188</v>
      </c>
      <c r="F143" s="22">
        <f t="shared" si="5"/>
        <v>0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</row>
    <row r="144" spans="1:44" s="21" customFormat="1" ht="15.75" x14ac:dyDescent="0.25">
      <c r="A144" s="60"/>
      <c r="B144" s="66"/>
      <c r="C144" s="64" t="s">
        <v>62</v>
      </c>
      <c r="D144" s="169">
        <v>0.5625</v>
      </c>
      <c r="E144" s="144" t="s">
        <v>167</v>
      </c>
      <c r="F144" s="22">
        <f t="shared" si="5"/>
        <v>0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</row>
    <row r="145" spans="1:52" s="21" customFormat="1" ht="15.75" x14ac:dyDescent="0.25">
      <c r="A145" s="60"/>
      <c r="B145" s="66"/>
      <c r="C145" s="64" t="s">
        <v>62</v>
      </c>
      <c r="D145" s="169">
        <v>0.5625</v>
      </c>
      <c r="E145" s="144" t="s">
        <v>168</v>
      </c>
      <c r="F145" s="22">
        <f t="shared" si="5"/>
        <v>0</v>
      </c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</row>
    <row r="146" spans="1:52" s="85" customFormat="1" ht="15.75" x14ac:dyDescent="0.25">
      <c r="A146" s="60"/>
      <c r="B146" s="66"/>
      <c r="C146" s="64" t="s">
        <v>62</v>
      </c>
      <c r="D146" s="169">
        <v>0.625</v>
      </c>
      <c r="E146" s="144" t="s">
        <v>189</v>
      </c>
      <c r="F146" s="87">
        <f t="shared" si="5"/>
        <v>0</v>
      </c>
      <c r="G146" s="88"/>
      <c r="H146" s="88"/>
      <c r="I146" s="88"/>
      <c r="J146" s="88"/>
      <c r="K146" s="88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</row>
    <row r="147" spans="1:52" s="123" customFormat="1" ht="15.75" x14ac:dyDescent="0.25">
      <c r="A147" s="60"/>
      <c r="B147" s="66"/>
      <c r="C147" s="64" t="s">
        <v>62</v>
      </c>
      <c r="D147" s="169">
        <v>0.5625</v>
      </c>
      <c r="E147" s="144" t="s">
        <v>169</v>
      </c>
      <c r="F147" s="89">
        <f t="shared" si="5"/>
        <v>0</v>
      </c>
      <c r="G147" s="90"/>
      <c r="H147" s="90"/>
      <c r="I147" s="90"/>
      <c r="J147" s="90"/>
      <c r="K147" s="103"/>
    </row>
    <row r="148" spans="1:52" s="21" customFormat="1" ht="15.75" x14ac:dyDescent="0.25">
      <c r="A148" s="60"/>
      <c r="B148" s="66"/>
      <c r="C148" s="64" t="s">
        <v>62</v>
      </c>
      <c r="D148" s="169">
        <v>0.5625</v>
      </c>
      <c r="E148" s="144" t="s">
        <v>170</v>
      </c>
      <c r="F148" s="22">
        <f t="shared" si="5"/>
        <v>0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</row>
    <row r="149" spans="1:52" s="21" customFormat="1" ht="15.75" x14ac:dyDescent="0.25">
      <c r="A149" s="60"/>
      <c r="B149" s="66"/>
      <c r="C149" s="136" t="s">
        <v>85</v>
      </c>
      <c r="D149" s="174">
        <v>0.625</v>
      </c>
      <c r="E149" s="175" t="s">
        <v>171</v>
      </c>
      <c r="F149" s="176">
        <f t="shared" si="5"/>
        <v>0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</row>
    <row r="150" spans="1:52" s="21" customFormat="1" ht="15.75" x14ac:dyDescent="0.25">
      <c r="A150" s="60"/>
      <c r="B150" s="66"/>
      <c r="C150" s="64" t="s">
        <v>85</v>
      </c>
      <c r="D150" s="169">
        <v>0.6875</v>
      </c>
      <c r="E150" s="144" t="s">
        <v>190</v>
      </c>
      <c r="F150" s="22">
        <f t="shared" si="5"/>
        <v>0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</row>
    <row r="151" spans="1:52" s="21" customFormat="1" ht="15.75" x14ac:dyDescent="0.25">
      <c r="A151" s="60"/>
      <c r="B151" s="66"/>
      <c r="C151" s="64" t="s">
        <v>85</v>
      </c>
      <c r="D151" s="169">
        <v>0.625</v>
      </c>
      <c r="E151" s="144" t="s">
        <v>191</v>
      </c>
      <c r="F151" s="124">
        <f t="shared" si="5"/>
        <v>0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</row>
    <row r="152" spans="1:52" s="21" customFormat="1" ht="15.75" x14ac:dyDescent="0.25">
      <c r="A152" s="60"/>
      <c r="B152" s="66"/>
      <c r="C152" s="64" t="s">
        <v>85</v>
      </c>
      <c r="D152" s="169">
        <v>0.625</v>
      </c>
      <c r="E152" s="144" t="s">
        <v>172</v>
      </c>
      <c r="F152" s="125">
        <f t="shared" si="5"/>
        <v>0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</row>
    <row r="153" spans="1:52" s="23" customFormat="1" ht="15.75" x14ac:dyDescent="0.25">
      <c r="A153" s="60"/>
      <c r="B153" s="66"/>
      <c r="C153" s="64" t="s">
        <v>85</v>
      </c>
      <c r="D153" s="169">
        <v>0.625</v>
      </c>
      <c r="E153" s="144" t="s">
        <v>173</v>
      </c>
      <c r="F153" s="87">
        <f>(D153-C153)*B153*24</f>
        <v>0</v>
      </c>
      <c r="G153" s="88"/>
      <c r="H153" s="88"/>
      <c r="I153" s="88"/>
      <c r="J153" s="88"/>
      <c r="K153" s="88"/>
    </row>
    <row r="154" spans="1:52" s="23" customFormat="1" ht="15.75" x14ac:dyDescent="0.25">
      <c r="A154" s="60"/>
      <c r="B154" s="66"/>
      <c r="C154" s="64" t="s">
        <v>85</v>
      </c>
      <c r="D154" s="169">
        <v>0.625</v>
      </c>
      <c r="E154" s="144" t="s">
        <v>174</v>
      </c>
      <c r="F154" s="22">
        <f>(D154-C154)*B154*24</f>
        <v>0</v>
      </c>
    </row>
    <row r="155" spans="1:52" s="85" customFormat="1" ht="15.75" x14ac:dyDescent="0.25">
      <c r="A155" s="60"/>
      <c r="B155" s="66"/>
      <c r="C155" s="64" t="s">
        <v>85</v>
      </c>
      <c r="D155" s="169">
        <v>0.6875</v>
      </c>
      <c r="E155" s="144" t="s">
        <v>192</v>
      </c>
      <c r="F155" s="22">
        <f t="shared" si="5"/>
        <v>0</v>
      </c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</row>
    <row r="156" spans="1:52" s="127" customFormat="1" ht="15.75" x14ac:dyDescent="0.25">
      <c r="A156" s="60"/>
      <c r="B156" s="66"/>
      <c r="C156" s="64" t="s">
        <v>85</v>
      </c>
      <c r="D156" s="169">
        <v>0.625</v>
      </c>
      <c r="E156" s="144" t="s">
        <v>175</v>
      </c>
      <c r="F156" s="89">
        <f t="shared" si="5"/>
        <v>0</v>
      </c>
      <c r="G156" s="90"/>
      <c r="H156" s="102"/>
      <c r="I156" s="90"/>
      <c r="J156" s="90"/>
      <c r="K156" s="126"/>
    </row>
    <row r="157" spans="1:52" s="23" customFormat="1" ht="15.75" x14ac:dyDescent="0.25">
      <c r="A157" s="60"/>
      <c r="B157" s="66"/>
      <c r="C157" s="141" t="s">
        <v>66</v>
      </c>
      <c r="D157" s="140">
        <v>0.6875</v>
      </c>
      <c r="E157" s="164" t="s">
        <v>176</v>
      </c>
      <c r="F157" s="165">
        <f t="shared" si="5"/>
        <v>0</v>
      </c>
    </row>
    <row r="158" spans="1:52" s="23" customFormat="1" ht="15.75" x14ac:dyDescent="0.25">
      <c r="A158" s="60"/>
      <c r="B158" s="66"/>
      <c r="C158" s="64" t="s">
        <v>66</v>
      </c>
      <c r="D158" s="169">
        <v>0.6875</v>
      </c>
      <c r="E158" s="144" t="s">
        <v>177</v>
      </c>
      <c r="F158" s="87">
        <f t="shared" si="5"/>
        <v>0</v>
      </c>
    </row>
    <row r="159" spans="1:52" s="23" customFormat="1" ht="15.75" x14ac:dyDescent="0.25">
      <c r="A159" s="60"/>
      <c r="B159" s="66"/>
      <c r="C159" s="64" t="s">
        <v>66</v>
      </c>
      <c r="D159" s="169">
        <v>0.6875</v>
      </c>
      <c r="E159" s="144" t="s">
        <v>68</v>
      </c>
      <c r="F159" s="128">
        <f t="shared" si="5"/>
        <v>0</v>
      </c>
      <c r="AS159" s="92"/>
      <c r="AT159" s="92"/>
      <c r="AU159" s="92"/>
      <c r="AV159" s="92"/>
      <c r="AW159" s="92"/>
      <c r="AX159" s="92"/>
      <c r="AY159" s="92"/>
      <c r="AZ159" s="92"/>
    </row>
    <row r="160" spans="1:52" s="85" customFormat="1" ht="15.75" x14ac:dyDescent="0.25">
      <c r="A160" s="60"/>
      <c r="B160" s="66"/>
      <c r="C160" s="64" t="s">
        <v>66</v>
      </c>
      <c r="D160" s="169">
        <v>0.6875</v>
      </c>
      <c r="E160" s="144" t="s">
        <v>178</v>
      </c>
      <c r="F160" s="22">
        <f t="shared" si="5"/>
        <v>0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92"/>
      <c r="AT160" s="92"/>
      <c r="AU160" s="92"/>
      <c r="AV160" s="92"/>
      <c r="AW160" s="92"/>
      <c r="AX160" s="92"/>
      <c r="AY160" s="92"/>
      <c r="AZ160" s="92"/>
    </row>
    <row r="161" spans="1:52" s="21" customFormat="1" ht="15.75" x14ac:dyDescent="0.25">
      <c r="A161" s="60"/>
      <c r="B161" s="66"/>
      <c r="C161" s="64" t="s">
        <v>66</v>
      </c>
      <c r="D161" s="169">
        <v>0.6875</v>
      </c>
      <c r="E161" s="144" t="s">
        <v>179</v>
      </c>
      <c r="F161" s="22">
        <f t="shared" si="5"/>
        <v>0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92"/>
      <c r="AT161" s="92"/>
      <c r="AU161" s="92"/>
      <c r="AV161" s="92"/>
      <c r="AW161" s="92"/>
      <c r="AX161" s="92"/>
      <c r="AY161" s="92"/>
      <c r="AZ161" s="92"/>
    </row>
    <row r="162" spans="1:52" s="21" customFormat="1" ht="15.75" x14ac:dyDescent="0.25">
      <c r="A162" s="60"/>
      <c r="B162" s="66"/>
      <c r="C162" s="64" t="s">
        <v>66</v>
      </c>
      <c r="D162" s="169">
        <v>0.6875</v>
      </c>
      <c r="E162" s="144" t="s">
        <v>180</v>
      </c>
      <c r="F162" s="22">
        <f t="shared" si="5"/>
        <v>0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</row>
    <row r="163" spans="1:52" s="21" customFormat="1" ht="15.75" x14ac:dyDescent="0.25">
      <c r="A163" s="60"/>
      <c r="B163" s="66"/>
      <c r="C163" s="64" t="s">
        <v>66</v>
      </c>
      <c r="D163" s="169">
        <v>0.6875</v>
      </c>
      <c r="E163" s="144" t="s">
        <v>181</v>
      </c>
      <c r="F163" s="22">
        <f t="shared" si="5"/>
        <v>0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</row>
    <row r="164" spans="1:52" s="21" customFormat="1" ht="15.75" x14ac:dyDescent="0.25">
      <c r="A164" s="60"/>
      <c r="B164" s="66"/>
      <c r="C164" s="64" t="s">
        <v>66</v>
      </c>
      <c r="D164" s="169">
        <v>0.6875</v>
      </c>
      <c r="E164" s="144" t="s">
        <v>182</v>
      </c>
      <c r="F164" s="22">
        <f t="shared" si="5"/>
        <v>0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</row>
    <row r="165" spans="1:52" s="21" customFormat="1" ht="15.75" x14ac:dyDescent="0.25">
      <c r="A165" s="82"/>
      <c r="B165" s="66"/>
      <c r="C165" s="62"/>
      <c r="D165" s="115"/>
      <c r="E165" s="64"/>
      <c r="F165" s="22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</row>
    <row r="166" spans="1:52" s="21" customFormat="1" ht="15.75" x14ac:dyDescent="0.25">
      <c r="A166" s="82"/>
      <c r="B166" s="69"/>
      <c r="C166"/>
      <c r="D166"/>
      <c r="E166" s="111" t="s">
        <v>48</v>
      </c>
      <c r="F166" s="112">
        <f>SUM(F117:F164)</f>
        <v>0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</row>
    <row r="167" spans="1:52" s="92" customFormat="1" ht="15.75" x14ac:dyDescent="0.25">
      <c r="A167" s="82"/>
      <c r="B167" s="69"/>
      <c r="C167"/>
      <c r="D167"/>
      <c r="E167" s="113"/>
      <c r="F167" s="114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</row>
    <row r="168" spans="1:52" s="81" customFormat="1" ht="15.75" x14ac:dyDescent="0.25">
      <c r="A168" s="75" t="s">
        <v>7</v>
      </c>
      <c r="B168" s="76">
        <v>42664</v>
      </c>
      <c r="C168" s="77"/>
      <c r="D168" s="78"/>
      <c r="E168" s="79"/>
      <c r="F168" s="80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</row>
    <row r="169" spans="1:52" s="85" customFormat="1" ht="15.75" x14ac:dyDescent="0.25">
      <c r="A169" s="82"/>
      <c r="B169" s="66"/>
      <c r="C169" s="64" t="s">
        <v>56</v>
      </c>
      <c r="D169" s="179">
        <v>0.375</v>
      </c>
      <c r="E169" s="144" t="s">
        <v>193</v>
      </c>
      <c r="F169" s="22">
        <f t="shared" ref="F169:F205" si="6">(D169-C169)*B169*24</f>
        <v>0</v>
      </c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</row>
    <row r="170" spans="1:52" s="21" customFormat="1" ht="15.75" x14ac:dyDescent="0.25">
      <c r="A170" s="92"/>
      <c r="B170" s="66"/>
      <c r="C170" s="64" t="s">
        <v>56</v>
      </c>
      <c r="D170" s="180">
        <v>0.375</v>
      </c>
      <c r="E170" s="144" t="s">
        <v>194</v>
      </c>
      <c r="F170" s="22">
        <f t="shared" si="6"/>
        <v>0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</row>
    <row r="171" spans="1:52" s="21" customFormat="1" ht="30.75" x14ac:dyDescent="0.25">
      <c r="A171" s="82"/>
      <c r="B171" s="66"/>
      <c r="C171" s="64" t="s">
        <v>56</v>
      </c>
      <c r="D171" s="180">
        <v>0.4375</v>
      </c>
      <c r="E171" s="177" t="s">
        <v>223</v>
      </c>
      <c r="F171" s="22">
        <f t="shared" si="6"/>
        <v>0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</row>
    <row r="172" spans="1:52" s="21" customFormat="1" ht="15.75" x14ac:dyDescent="0.25">
      <c r="A172" s="82"/>
      <c r="B172" s="66"/>
      <c r="C172" s="64" t="s">
        <v>56</v>
      </c>
      <c r="D172" s="180">
        <v>0.375</v>
      </c>
      <c r="E172" s="144" t="s">
        <v>195</v>
      </c>
      <c r="F172" s="22">
        <f t="shared" si="6"/>
        <v>0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</row>
    <row r="173" spans="1:52" s="21" customFormat="1" ht="15.75" x14ac:dyDescent="0.25">
      <c r="A173" s="82"/>
      <c r="B173" s="66"/>
      <c r="C173" s="64" t="s">
        <v>56</v>
      </c>
      <c r="D173" s="180">
        <v>0.4375</v>
      </c>
      <c r="E173" s="144" t="s">
        <v>224</v>
      </c>
      <c r="F173" s="22">
        <f t="shared" si="6"/>
        <v>0</v>
      </c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</row>
    <row r="174" spans="1:52" s="21" customFormat="1" ht="15.75" x14ac:dyDescent="0.25">
      <c r="A174" s="82"/>
      <c r="B174" s="66"/>
      <c r="C174" s="64" t="s">
        <v>56</v>
      </c>
      <c r="D174" s="180">
        <v>0.375</v>
      </c>
      <c r="E174" s="144" t="s">
        <v>196</v>
      </c>
      <c r="F174" s="22">
        <f t="shared" si="6"/>
        <v>0</v>
      </c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</row>
    <row r="175" spans="1:52" s="21" customFormat="1" ht="15.75" x14ac:dyDescent="0.25">
      <c r="A175" s="82"/>
      <c r="B175" s="66"/>
      <c r="C175" s="64" t="s">
        <v>56</v>
      </c>
      <c r="D175" s="180">
        <v>0.375</v>
      </c>
      <c r="E175" s="144" t="s">
        <v>197</v>
      </c>
      <c r="F175" s="22">
        <f t="shared" si="6"/>
        <v>0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</row>
    <row r="176" spans="1:52" s="21" customFormat="1" ht="15.75" x14ac:dyDescent="0.25">
      <c r="A176" s="82"/>
      <c r="B176" s="66"/>
      <c r="C176" s="64" t="s">
        <v>56</v>
      </c>
      <c r="D176" s="180">
        <v>0.375</v>
      </c>
      <c r="E176" s="144" t="s">
        <v>198</v>
      </c>
      <c r="F176" s="22">
        <f t="shared" si="6"/>
        <v>0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</row>
    <row r="177" spans="1:44" s="23" customFormat="1" ht="15.75" x14ac:dyDescent="0.25">
      <c r="A177" s="82"/>
      <c r="B177" s="66"/>
      <c r="C177" s="64" t="s">
        <v>56</v>
      </c>
      <c r="D177" s="180">
        <v>0.375</v>
      </c>
      <c r="E177" s="144" t="s">
        <v>199</v>
      </c>
      <c r="F177" s="22">
        <f t="shared" si="6"/>
        <v>0</v>
      </c>
    </row>
    <row r="178" spans="1:44" s="85" customFormat="1" ht="15.75" x14ac:dyDescent="0.25">
      <c r="A178" s="82"/>
      <c r="B178" s="66"/>
      <c r="C178" s="64" t="s">
        <v>56</v>
      </c>
      <c r="D178" s="180">
        <v>0.375</v>
      </c>
      <c r="E178" s="144" t="s">
        <v>200</v>
      </c>
      <c r="F178" s="22">
        <f t="shared" si="6"/>
        <v>0</v>
      </c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</row>
    <row r="179" spans="1:44" s="21" customFormat="1" ht="15.75" x14ac:dyDescent="0.25">
      <c r="A179" s="82"/>
      <c r="B179" s="66"/>
      <c r="C179" s="64" t="s">
        <v>56</v>
      </c>
      <c r="D179" s="180">
        <v>0.375</v>
      </c>
      <c r="E179" s="144" t="s">
        <v>201</v>
      </c>
      <c r="F179" s="22">
        <f>(D179-C179)*B179*24</f>
        <v>0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</row>
    <row r="180" spans="1:44" s="21" customFormat="1" ht="15.75" x14ac:dyDescent="0.25">
      <c r="A180" s="82"/>
      <c r="B180" s="66"/>
      <c r="C180" s="64" t="s">
        <v>59</v>
      </c>
      <c r="D180" s="180">
        <v>0.5</v>
      </c>
      <c r="E180" s="144" t="s">
        <v>225</v>
      </c>
      <c r="F180" s="22">
        <f t="shared" si="6"/>
        <v>0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</row>
    <row r="181" spans="1:44" s="21" customFormat="1" ht="15.75" x14ac:dyDescent="0.25">
      <c r="A181" s="82"/>
      <c r="B181" s="66"/>
      <c r="C181" s="64" t="s">
        <v>59</v>
      </c>
      <c r="D181" s="180">
        <v>0.4375</v>
      </c>
      <c r="E181" s="144" t="s">
        <v>202</v>
      </c>
      <c r="F181" s="22">
        <f t="shared" si="6"/>
        <v>0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</row>
    <row r="182" spans="1:44" s="21" customFormat="1" ht="15.75" x14ac:dyDescent="0.25">
      <c r="A182" s="82"/>
      <c r="B182" s="66"/>
      <c r="C182" s="64" t="s">
        <v>59</v>
      </c>
      <c r="D182" s="180">
        <v>0.5</v>
      </c>
      <c r="E182" s="144" t="s">
        <v>226</v>
      </c>
      <c r="F182" s="22">
        <f t="shared" si="6"/>
        <v>0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</row>
    <row r="183" spans="1:44" s="21" customFormat="1" ht="15.75" x14ac:dyDescent="0.25">
      <c r="A183" s="82"/>
      <c r="B183" s="66"/>
      <c r="C183" s="64" t="s">
        <v>59</v>
      </c>
      <c r="D183" s="180">
        <v>0.5</v>
      </c>
      <c r="E183" s="144" t="s">
        <v>227</v>
      </c>
      <c r="F183" s="22">
        <f t="shared" si="6"/>
        <v>0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</row>
    <row r="184" spans="1:44" s="21" customFormat="1" ht="15.75" x14ac:dyDescent="0.25">
      <c r="A184" s="82"/>
      <c r="B184" s="66"/>
      <c r="C184" s="64" t="s">
        <v>59</v>
      </c>
      <c r="D184" s="180">
        <v>0.4375</v>
      </c>
      <c r="E184" s="144" t="s">
        <v>203</v>
      </c>
      <c r="F184" s="22">
        <f t="shared" si="6"/>
        <v>0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</row>
    <row r="185" spans="1:44" s="85" customFormat="1" ht="15.75" x14ac:dyDescent="0.25">
      <c r="A185" s="82"/>
      <c r="B185" s="66"/>
      <c r="C185" s="64" t="s">
        <v>59</v>
      </c>
      <c r="D185" s="180">
        <v>0.5</v>
      </c>
      <c r="E185" s="144" t="s">
        <v>228</v>
      </c>
      <c r="F185" s="22">
        <f t="shared" si="6"/>
        <v>0</v>
      </c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</row>
    <row r="186" spans="1:44" s="21" customFormat="1" ht="15.75" x14ac:dyDescent="0.25">
      <c r="A186" s="82"/>
      <c r="B186" s="66"/>
      <c r="C186" s="64" t="s">
        <v>59</v>
      </c>
      <c r="D186" s="180">
        <v>0.4375</v>
      </c>
      <c r="E186" s="144" t="s">
        <v>204</v>
      </c>
      <c r="F186" s="22">
        <f t="shared" si="6"/>
        <v>0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</row>
    <row r="187" spans="1:44" s="23" customFormat="1" ht="15.75" x14ac:dyDescent="0.25">
      <c r="A187" s="82"/>
      <c r="B187" s="66"/>
      <c r="C187" s="64" t="s">
        <v>59</v>
      </c>
      <c r="D187" s="180">
        <v>0.5</v>
      </c>
      <c r="E187" s="144" t="s">
        <v>229</v>
      </c>
      <c r="F187" s="22">
        <f t="shared" si="6"/>
        <v>0</v>
      </c>
    </row>
    <row r="188" spans="1:44" s="21" customFormat="1" ht="15.75" x14ac:dyDescent="0.25">
      <c r="A188" s="178"/>
      <c r="B188" s="66"/>
      <c r="C188" s="64" t="s">
        <v>59</v>
      </c>
      <c r="D188" s="180">
        <v>0.4375</v>
      </c>
      <c r="E188" s="144" t="s">
        <v>205</v>
      </c>
      <c r="F188" s="22">
        <f>(D188-C188)*B188*24</f>
        <v>0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</row>
    <row r="189" spans="1:44" s="21" customFormat="1" ht="15.75" x14ac:dyDescent="0.25">
      <c r="A189" s="82"/>
      <c r="B189" s="66"/>
      <c r="C189" s="64" t="s">
        <v>60</v>
      </c>
      <c r="D189" s="180">
        <v>0.5</v>
      </c>
      <c r="E189" s="144" t="s">
        <v>206</v>
      </c>
      <c r="F189" s="22">
        <f t="shared" si="6"/>
        <v>0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</row>
    <row r="190" spans="1:44" s="21" customFormat="1" ht="15.75" x14ac:dyDescent="0.25">
      <c r="A190" s="82"/>
      <c r="B190" s="66"/>
      <c r="C190" s="64" t="s">
        <v>60</v>
      </c>
      <c r="D190" s="180">
        <v>0.5</v>
      </c>
      <c r="E190" s="144" t="s">
        <v>207</v>
      </c>
      <c r="F190" s="22">
        <f t="shared" si="6"/>
        <v>0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</row>
    <row r="191" spans="1:44" s="21" customFormat="1" ht="15.75" x14ac:dyDescent="0.25">
      <c r="A191" s="82"/>
      <c r="B191" s="66"/>
      <c r="C191" s="64" t="s">
        <v>60</v>
      </c>
      <c r="D191" s="180">
        <v>0.5</v>
      </c>
      <c r="E191" s="144" t="s">
        <v>208</v>
      </c>
      <c r="F191" s="22">
        <f t="shared" si="6"/>
        <v>0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</row>
    <row r="192" spans="1:44" s="21" customFormat="1" ht="15.75" x14ac:dyDescent="0.25">
      <c r="A192" s="82"/>
      <c r="B192" s="66"/>
      <c r="C192" s="64" t="s">
        <v>60</v>
      </c>
      <c r="D192" s="180">
        <v>0.5</v>
      </c>
      <c r="E192" s="144" t="s">
        <v>209</v>
      </c>
      <c r="F192" s="22">
        <f t="shared" si="6"/>
        <v>0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</row>
    <row r="193" spans="1:44" s="21" customFormat="1" ht="15.75" x14ac:dyDescent="0.25">
      <c r="A193" s="82"/>
      <c r="B193" s="66"/>
      <c r="C193" s="64" t="s">
        <v>60</v>
      </c>
      <c r="D193" s="180">
        <v>0.5</v>
      </c>
      <c r="E193" s="144" t="s">
        <v>210</v>
      </c>
      <c r="F193" s="22">
        <f t="shared" si="6"/>
        <v>0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</row>
    <row r="194" spans="1:44" s="21" customFormat="1" ht="15.75" x14ac:dyDescent="0.25">
      <c r="A194" s="82"/>
      <c r="B194" s="66"/>
      <c r="C194" s="64" t="s">
        <v>60</v>
      </c>
      <c r="D194" s="180">
        <v>0.5</v>
      </c>
      <c r="E194" s="144" t="s">
        <v>211</v>
      </c>
      <c r="F194" s="22">
        <f t="shared" si="6"/>
        <v>0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</row>
    <row r="195" spans="1:44" s="85" customFormat="1" ht="15.75" x14ac:dyDescent="0.25">
      <c r="A195" s="82"/>
      <c r="B195" s="66"/>
      <c r="C195" s="64" t="s">
        <v>62</v>
      </c>
      <c r="D195" s="180">
        <v>0.5625</v>
      </c>
      <c r="E195" s="144" t="s">
        <v>212</v>
      </c>
      <c r="F195" s="22">
        <f t="shared" si="6"/>
        <v>0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</row>
    <row r="196" spans="1:44" s="23" customFormat="1" ht="15.75" x14ac:dyDescent="0.25">
      <c r="A196" s="82"/>
      <c r="B196" s="66"/>
      <c r="C196" s="64" t="s">
        <v>62</v>
      </c>
      <c r="D196" s="180">
        <v>0.5625</v>
      </c>
      <c r="E196" s="144" t="s">
        <v>213</v>
      </c>
      <c r="F196" s="22">
        <f t="shared" si="6"/>
        <v>0</v>
      </c>
    </row>
    <row r="197" spans="1:44" s="92" customFormat="1" ht="15.75" x14ac:dyDescent="0.25">
      <c r="A197" s="82"/>
      <c r="B197" s="66"/>
      <c r="C197" s="64" t="s">
        <v>62</v>
      </c>
      <c r="D197" s="180">
        <v>0.5625</v>
      </c>
      <c r="E197" s="144" t="s">
        <v>214</v>
      </c>
      <c r="F197" s="22">
        <f t="shared" si="6"/>
        <v>0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</row>
    <row r="198" spans="1:44" s="21" customFormat="1" ht="15.75" x14ac:dyDescent="0.25">
      <c r="A198" s="82"/>
      <c r="B198" s="66"/>
      <c r="C198" s="64" t="s">
        <v>62</v>
      </c>
      <c r="D198" s="180">
        <v>0.5625</v>
      </c>
      <c r="E198" s="144" t="s">
        <v>230</v>
      </c>
      <c r="F198" s="22">
        <f t="shared" si="6"/>
        <v>0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</row>
    <row r="199" spans="1:44" s="21" customFormat="1" ht="15.75" x14ac:dyDescent="0.25">
      <c r="A199" s="82"/>
      <c r="B199" s="66"/>
      <c r="C199" s="64" t="s">
        <v>62</v>
      </c>
      <c r="D199" s="180">
        <v>0.5625</v>
      </c>
      <c r="E199" s="144" t="s">
        <v>215</v>
      </c>
      <c r="F199" s="22">
        <f>(D199-C199)*B199*24</f>
        <v>0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</row>
    <row r="200" spans="1:44" s="21" customFormat="1" ht="15.75" x14ac:dyDescent="0.25">
      <c r="A200" s="82"/>
      <c r="B200" s="66"/>
      <c r="C200" s="64" t="s">
        <v>62</v>
      </c>
      <c r="D200" s="180">
        <v>0.5625</v>
      </c>
      <c r="E200" s="144" t="s">
        <v>216</v>
      </c>
      <c r="F200" s="22">
        <f t="shared" si="6"/>
        <v>0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</row>
    <row r="201" spans="1:44" s="21" customFormat="1" ht="15.75" x14ac:dyDescent="0.25">
      <c r="A201" s="82"/>
      <c r="B201" s="66"/>
      <c r="C201" s="64" t="s">
        <v>62</v>
      </c>
      <c r="D201" s="180">
        <v>0.5625</v>
      </c>
      <c r="E201" s="144" t="s">
        <v>217</v>
      </c>
      <c r="F201" s="22">
        <f t="shared" si="6"/>
        <v>0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</row>
    <row r="202" spans="1:44" s="21" customFormat="1" ht="15.75" x14ac:dyDescent="0.25">
      <c r="A202" s="82"/>
      <c r="B202" s="66"/>
      <c r="C202" s="64" t="s">
        <v>62</v>
      </c>
      <c r="D202" s="180">
        <v>0.5625</v>
      </c>
      <c r="E202" s="144" t="s">
        <v>218</v>
      </c>
      <c r="F202" s="22">
        <f t="shared" si="6"/>
        <v>0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</row>
    <row r="203" spans="1:44" s="21" customFormat="1" ht="15.75" x14ac:dyDescent="0.25">
      <c r="A203" s="82"/>
      <c r="B203" s="66"/>
      <c r="C203" s="64" t="s">
        <v>62</v>
      </c>
      <c r="D203" s="180">
        <v>0.5625</v>
      </c>
      <c r="E203" s="144" t="s">
        <v>219</v>
      </c>
      <c r="F203" s="22">
        <f t="shared" si="6"/>
        <v>0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</row>
    <row r="204" spans="1:44" s="21" customFormat="1" ht="15.75" x14ac:dyDescent="0.25">
      <c r="A204" s="82"/>
      <c r="B204" s="66"/>
      <c r="C204" s="64" t="s">
        <v>62</v>
      </c>
      <c r="D204" s="180">
        <v>0.5625</v>
      </c>
      <c r="E204" s="144" t="s">
        <v>220</v>
      </c>
      <c r="F204" s="22">
        <f t="shared" si="6"/>
        <v>0</v>
      </c>
      <c r="G204" s="129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</row>
    <row r="205" spans="1:44" s="21" customFormat="1" ht="15.75" x14ac:dyDescent="0.25">
      <c r="A205" s="82"/>
      <c r="B205" s="66"/>
      <c r="C205" s="64" t="s">
        <v>62</v>
      </c>
      <c r="D205" s="180">
        <v>0.5625</v>
      </c>
      <c r="E205" s="144" t="s">
        <v>221</v>
      </c>
      <c r="F205" s="22">
        <f t="shared" si="6"/>
        <v>0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</row>
    <row r="206" spans="1:44" s="21" customFormat="1" ht="15.75" x14ac:dyDescent="0.25">
      <c r="A206" s="70"/>
      <c r="B206" s="66"/>
      <c r="C206" s="118"/>
      <c r="D206" s="118"/>
      <c r="E206" s="64"/>
      <c r="F206" s="22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</row>
    <row r="207" spans="1:44" s="21" customFormat="1" ht="15.75" x14ac:dyDescent="0.25">
      <c r="B207" s="18"/>
      <c r="C207" s="19"/>
      <c r="D207" s="20"/>
      <c r="E207" s="111" t="s">
        <v>49</v>
      </c>
      <c r="F207" s="112">
        <f>SUM(F169:F206)</f>
        <v>0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</row>
    <row r="208" spans="1:44" s="21" customFormat="1" ht="15.75" x14ac:dyDescent="0.25">
      <c r="B208" s="18"/>
      <c r="C208" s="19"/>
      <c r="D208" s="20"/>
      <c r="E208" s="130"/>
      <c r="F208" s="22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</row>
    <row r="209" spans="2:44" s="21" customFormat="1" ht="15.75" x14ac:dyDescent="0.25">
      <c r="B209" s="18"/>
      <c r="C209" s="19"/>
      <c r="D209" s="20"/>
      <c r="E209" s="131" t="s">
        <v>46</v>
      </c>
      <c r="F209" s="72">
        <f>F207+F166+F114</f>
        <v>0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</row>
    <row r="210" spans="2:44" s="21" customFormat="1" ht="15.75" x14ac:dyDescent="0.25">
      <c r="B210" s="18"/>
      <c r="C210" s="19"/>
      <c r="D210" s="20"/>
      <c r="E210" s="71" t="s">
        <v>25</v>
      </c>
      <c r="F210" s="73">
        <f>F209/10</f>
        <v>0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</row>
    <row r="213" spans="2:44" x14ac:dyDescent="0.2">
      <c r="C213" s="181" t="s">
        <v>222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2016-10-03T18:34:41Z</dcterms:modified>
</cp:coreProperties>
</file>