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240" yWindow="285" windowWidth="16605" windowHeight="93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06" i="1"/>
  <c r="F205"/>
  <c r="F162"/>
  <c r="F127"/>
  <c r="F141"/>
  <c r="F78"/>
  <c r="F58"/>
  <c r="F32"/>
  <c r="F83"/>
  <c r="F82"/>
  <c r="F81"/>
  <c r="F80"/>
  <c r="F79"/>
  <c r="F93"/>
  <c r="F92"/>
  <c r="F85"/>
  <c r="F100"/>
  <c r="F99"/>
  <c r="F97"/>
  <c r="F109"/>
  <c r="F180"/>
  <c r="F179"/>
  <c r="F178"/>
  <c r="F189"/>
  <c r="F201"/>
  <c r="F195"/>
  <c r="F194"/>
  <c r="F196"/>
  <c r="F138"/>
  <c r="F137"/>
  <c r="F136"/>
  <c r="F135"/>
  <c r="F134"/>
  <c r="F133"/>
  <c r="F132"/>
  <c r="F131"/>
  <c r="F130"/>
  <c r="F129"/>
  <c r="F128"/>
  <c r="F126"/>
  <c r="F125"/>
  <c r="F33"/>
  <c r="F34"/>
  <c r="F57"/>
  <c r="F43"/>
  <c r="F155"/>
  <c r="F204"/>
  <c r="F203"/>
  <c r="F202"/>
  <c r="F200"/>
  <c r="F199"/>
  <c r="F198"/>
  <c r="F197"/>
  <c r="F193"/>
  <c r="F192"/>
  <c r="F191"/>
  <c r="F190"/>
  <c r="F188"/>
  <c r="F187"/>
  <c r="F185"/>
  <c r="F186"/>
  <c r="F184"/>
  <c r="F183"/>
  <c r="F182"/>
  <c r="F181"/>
  <c r="F177"/>
  <c r="F175"/>
  <c r="F174"/>
  <c r="F173"/>
  <c r="F176"/>
  <c r="F172"/>
  <c r="F171"/>
  <c r="F170"/>
  <c r="F169"/>
  <c r="F168"/>
  <c r="F167"/>
  <c r="F166"/>
  <c r="F115"/>
  <c r="F116"/>
  <c r="F117"/>
  <c r="F121"/>
  <c r="F122"/>
  <c r="F118"/>
  <c r="F123"/>
  <c r="F124"/>
  <c r="F119"/>
  <c r="F120"/>
  <c r="F139"/>
  <c r="F140"/>
  <c r="F142"/>
  <c r="F143"/>
  <c r="F144"/>
  <c r="F145"/>
  <c r="F146"/>
  <c r="F152"/>
  <c r="F147"/>
  <c r="F148"/>
  <c r="F149"/>
  <c r="F150"/>
  <c r="F153"/>
  <c r="F151"/>
  <c r="F154"/>
  <c r="F156"/>
  <c r="F157"/>
  <c r="F158"/>
  <c r="F159"/>
  <c r="F160"/>
  <c r="F161"/>
  <c r="F108"/>
  <c r="F107"/>
  <c r="F106"/>
  <c r="F105"/>
  <c r="F104"/>
  <c r="F103"/>
  <c r="F102"/>
  <c r="F98"/>
  <c r="F101"/>
  <c r="F96"/>
  <c r="F95"/>
  <c r="F94"/>
  <c r="F91"/>
  <c r="F90"/>
  <c r="F89"/>
  <c r="F88"/>
  <c r="F87"/>
  <c r="F86"/>
  <c r="F84"/>
  <c r="F77"/>
  <c r="F76"/>
  <c r="F75"/>
  <c r="F74"/>
  <c r="F73"/>
  <c r="F72"/>
  <c r="F71"/>
  <c r="F70"/>
  <c r="F69"/>
  <c r="F68"/>
  <c r="F67"/>
  <c r="F62"/>
  <c r="F61"/>
  <c r="F66"/>
  <c r="F65"/>
  <c r="F60"/>
  <c r="F59"/>
  <c r="F64"/>
  <c r="F44"/>
  <c r="F35"/>
  <c r="F36"/>
  <c r="F37"/>
  <c r="F38"/>
  <c r="F39"/>
  <c r="F42"/>
  <c r="F45"/>
  <c r="F46"/>
  <c r="F47"/>
  <c r="F48"/>
  <c r="F49"/>
  <c r="F50"/>
  <c r="F63"/>
  <c r="F207"/>
  <c r="F52" l="1"/>
  <c r="F53" s="1"/>
  <c r="F163"/>
  <c r="F111"/>
  <c r="F209" l="1"/>
  <c r="F210" l="1"/>
  <c r="D8" s="1"/>
  <c r="D9"/>
</calcChain>
</file>

<file path=xl/sharedStrings.xml><?xml version="1.0" encoding="utf-8"?>
<sst xmlns="http://schemas.openxmlformats.org/spreadsheetml/2006/main" count="324" uniqueCount="230">
  <si>
    <t>CEUs earned</t>
  </si>
  <si>
    <t>Professional Development Hours earned</t>
  </si>
  <si>
    <t>Session Code</t>
  </si>
  <si>
    <t>Start</t>
  </si>
  <si>
    <t>End</t>
  </si>
  <si>
    <t>Title</t>
  </si>
  <si>
    <t>Thursday</t>
  </si>
  <si>
    <t>Friday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</si>
  <si>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</si>
  <si>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</si>
  <si>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</si>
  <si>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</si>
  <si>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</si>
  <si>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</si>
  <si>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</si>
  <si>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</si>
  <si>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</si>
  <si>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</si>
  <si>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</si>
  <si>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</si>
  <si>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</si>
  <si>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Total Hours of Preconference Workshop Instruction</t>
  </si>
  <si>
    <t>Conference</t>
  </si>
  <si>
    <t>Preconference Workshops</t>
  </si>
  <si>
    <t>CEUs earned for Preconference Workshops</t>
  </si>
  <si>
    <t>CEUs earned for Conference</t>
  </si>
  <si>
    <t>Tuesday (Preconference Workshops)  (Each workshop has 7.0 hours of instruction, qualifying for 0.7 CEUs.)</t>
  </si>
  <si>
    <t>PC-1</t>
  </si>
  <si>
    <t>PC-2</t>
  </si>
  <si>
    <t>PC-13</t>
  </si>
  <si>
    <t>PC-3</t>
  </si>
  <si>
    <t>PC-4</t>
  </si>
  <si>
    <t>PC-5</t>
  </si>
  <si>
    <t>PC-6</t>
  </si>
  <si>
    <t>PC-7</t>
  </si>
  <si>
    <t>PC-8</t>
  </si>
  <si>
    <t>PC-10</t>
  </si>
  <si>
    <t>PC-11</t>
  </si>
  <si>
    <t>PC-12</t>
  </si>
  <si>
    <t>PC-14</t>
  </si>
  <si>
    <t>PC-15</t>
  </si>
  <si>
    <t>PC-16</t>
  </si>
  <si>
    <t>PC-17</t>
  </si>
  <si>
    <t>Example:</t>
  </si>
  <si>
    <t>Postal code</t>
  </si>
  <si>
    <t>Wednesday</t>
  </si>
  <si>
    <t>Total hours of conference (Wednesday-Friday) instruction</t>
  </si>
  <si>
    <t>Total Instructional Hours for Wednesday</t>
  </si>
  <si>
    <t>Total Instructional Hours for Thursday</t>
  </si>
  <si>
    <t>Total Instructional Hours for Friday</t>
  </si>
  <si>
    <t>Monday (Preconference Workshops)  (Each workshop (except for PC-1) has 7.0 hours of instruction, qualifying for 0.7 CEUs.)</t>
  </si>
  <si>
    <t>CEU Session Attendance Form</t>
  </si>
  <si>
    <r>
      <t xml:space="preserve">2015 33rd Annual Closing the Gap Conference   -     </t>
    </r>
    <r>
      <rPr>
        <b/>
        <sz val="12"/>
        <rFont val="Arial"/>
        <family val="2"/>
      </rPr>
      <t>Minneapolis, MN</t>
    </r>
  </si>
  <si>
    <t>10/12/2015 - 10/16/2015</t>
  </si>
  <si>
    <t>Monday &amp; Tuesday October 12-13, 2015</t>
  </si>
  <si>
    <t>Teaching the Art of Scanning</t>
  </si>
  <si>
    <t>Word Study: Phonological Awareness to Phonics - A Day Without Drill (Apps Included!)</t>
  </si>
  <si>
    <t>Not an iPad: Access Solutions for Android and Chrome</t>
  </si>
  <si>
    <t>Beyond 90/90/90: Developing and using seating and mobility systems to support task engagement and functional use of AT systems for students with the most complex bodies</t>
  </si>
  <si>
    <t>Autism Unpuzzled</t>
  </si>
  <si>
    <t>AAC Best Practices for Intermediate AAC Users with Proloquo2Go: Hands-On Workshop</t>
  </si>
  <si>
    <t>Everyone Participates! The iPad Creation Station</t>
  </si>
  <si>
    <t>Advanced Course in Cortical Visual Impairment: "Closing The Gap" Between Assessment and Intervention</t>
  </si>
  <si>
    <t>How Do You Measure Switch Success?</t>
  </si>
  <si>
    <t>The Accessibility Toolbox: Providing Supports for Access to Curriculum</t>
  </si>
  <si>
    <t>How to Teach and Support Training for Powered Mobility for Students with Complex Bodies, especially those using alternative access to drive: Hands-on</t>
  </si>
  <si>
    <t>Finding Common Ground: Working Effectively with Others to Provide AT Services</t>
  </si>
  <si>
    <t>Be More with Core! Tips for Implementing and Rolling Out a Districtwide Core Vocabulary Initiative</t>
  </si>
  <si>
    <t>Pushing the Limits with Eye Gaze Technology: Power Programming with Tobii Communicator and Prentke Romich Company's NuVoice</t>
  </si>
  <si>
    <t>iTech Boot Camp! Using iTechnology as Evidence-Based Practice to Meet the Learning and Behavioral Needs for Students with Autism Spectrum Disorder</t>
  </si>
  <si>
    <t>The Art, Writing and Communication Connection: Make and Take</t>
  </si>
  <si>
    <t>PC-09</t>
  </si>
  <si>
    <t>Access On the Fly to Printed Materials with iPads and Androids</t>
  </si>
  <si>
    <t>Captioned Videos for Content Presentation, Student Engagement and Student Expression in All Classrooms</t>
  </si>
  <si>
    <t>AT Assessment: The Tried and True and the Brand New</t>
  </si>
  <si>
    <t>Clicker Communicator: A Voice for Everyone</t>
  </si>
  <si>
    <t>Assistive Technology: A Tool for Successful Transition for Students with Learning Disabilities From High School to College</t>
  </si>
  <si>
    <t>Talking with My Eyes: Tips and Tools for Successful Eye Gaze Access</t>
  </si>
  <si>
    <t>Smart Data, Safe Students: Harnessing Data While Protecting Student Privacy</t>
  </si>
  <si>
    <t>iTechnology as Evidence-Based Practice! Visual Schedules for Students with ASD</t>
  </si>
  <si>
    <t>AIM=AEM=ALM! 2015 Update From the Center on Accessible Educational Materials</t>
  </si>
  <si>
    <t>Everyone Can Communicate, Read, Write and Learn: Creating Accessible Materials</t>
  </si>
  <si>
    <t>Developing Executive Functioning Skills: Tools to Increase Independence</t>
  </si>
  <si>
    <t>Common Core + Writing + Effective Technology Tools = Success</t>
  </si>
  <si>
    <t>Behavior Doesn't Have to be Such a Puzzle . . . Let's Put This Puzzle Together</t>
  </si>
  <si>
    <t>ThoughtQ and WordQ for Chrome</t>
  </si>
  <si>
    <t>Searching for Competence in AAC Evaluations</t>
  </si>
  <si>
    <t>How About Using Music to Differentiate Instruction and Therapy</t>
  </si>
  <si>
    <t>Discover Independence: Learn How a Moveable Mount Can Offer Your Students so Much More!</t>
  </si>
  <si>
    <t>Use Google to Differentiate and Communicate Student Needs</t>
  </si>
  <si>
    <t>Latest and Greatest, Free and Low Cost Assistive Technology for Everyone</t>
  </si>
  <si>
    <t>Video Modeling Integrating TouchChat and iMovie</t>
  </si>
  <si>
    <t>Chromebooks in the Classroom: Adding Accessibility and Support</t>
  </si>
  <si>
    <t>Switch Access on Android</t>
  </si>
  <si>
    <t>You Don't Need to Be a "Know It All"</t>
  </si>
  <si>
    <t>Co:Writer and Snap&amp;Read Universal for Google</t>
  </si>
  <si>
    <t>VizZle? What's All the BUZZ About?</t>
  </si>
  <si>
    <t>AAC Assessment Leading to Intervention: Making the Match for Young Children</t>
  </si>
  <si>
    <t>Practical Strategies for Increasing Communication and Success of Students with Complex Communication Needs</t>
  </si>
  <si>
    <t>From Portable to Wearable: Access for All with the Apple Watch</t>
  </si>
  <si>
    <t>Girls with Rett Syndrome: Yes, They Can Write!</t>
  </si>
  <si>
    <t>Professional Development Using Science of Implementation</t>
  </si>
  <si>
    <t>UDL Without Borders! Perspectives and Lessons Learned in the USA, Canada, Australia and Other Countries</t>
  </si>
  <si>
    <t>Grid 3: The Future of AAC, Communication and Control for the Way We Live.</t>
  </si>
  <si>
    <t>Math Games for Supporting Students with Mathematics Difficulties</t>
  </si>
  <si>
    <t>Reading and Rett</t>
  </si>
  <si>
    <t>Assessing the Quality of IEPs for Students with CCN: Beyond Procedural Compliance</t>
  </si>
  <si>
    <t>Strategic Planning for Implementation of UDL Strategies</t>
  </si>
  <si>
    <t>Strategies for Teaching Core Vocabulary Throughout the School Day: _x001A_Sixty Minutes, Sixty Words_x001A_</t>
  </si>
  <si>
    <t>What's in Your Plan? A Roadmap for AAC Instruction</t>
  </si>
  <si>
    <t>New Stuff for iPad</t>
  </si>
  <si>
    <t>Top Concepts for Fostering Reading, Writing and Understanding</t>
  </si>
  <si>
    <t>8:00 AM</t>
  </si>
  <si>
    <t>9:00 AM</t>
  </si>
  <si>
    <t>10:30 AM</t>
  </si>
  <si>
    <t>9:30 AM</t>
  </si>
  <si>
    <t>11:00 AM</t>
  </si>
  <si>
    <t>12:00 PM</t>
  </si>
  <si>
    <t>1:30  PM</t>
  </si>
  <si>
    <t>12:30 PM</t>
  </si>
  <si>
    <t>1:30 PM</t>
  </si>
  <si>
    <t>3:00 PM</t>
  </si>
  <si>
    <t xml:space="preserve">2:00 PM </t>
  </si>
  <si>
    <t>4:30 PM</t>
  </si>
  <si>
    <t>3:30 PM</t>
  </si>
  <si>
    <t>Dan and Mo: A Taste of Wild and Free!</t>
  </si>
  <si>
    <t>After the Evaluation: Ongoing Support and the AAC Team</t>
  </si>
  <si>
    <t>AAC Assessment for Students with Cortical Vision Impairment</t>
  </si>
  <si>
    <t>Switch Access for Funded iDevices: _x001A_iOS Access and More</t>
  </si>
  <si>
    <t>Soft Skills 101: How to Effectively Identify, Assess and Teach the Top Eight Soft Skills for Workplace Readiness</t>
  </si>
  <si>
    <t>uPar and UDL = Journey to Excellence</t>
  </si>
  <si>
    <t>iTechnology as Evidence-Based Practice! Social Narratives for Students with ASD</t>
  </si>
  <si>
    <t>New Technology, New Opportunities: The Changing World of Assistive Technology</t>
  </si>
  <si>
    <t>Supporting Bilingual AAC Users Using Proloquo2Go 4</t>
  </si>
  <si>
    <t>What Students Need to Know About AT to Go to College!</t>
  </si>
  <si>
    <t>Building Fluency for Modeling Language with PODD</t>
  </si>
  <si>
    <t>Pictello: The Swiss Army Knife for Reading, Writing, Academics and Social Stories</t>
  </si>
  <si>
    <t>Implementation of AAC Systems for Students with Cortical Vision Impairment</t>
  </si>
  <si>
    <t>Transition From School to Adult Life: There's an App for That!</t>
  </si>
  <si>
    <t>Switch Access on the iPad, Android and Chromebook: Options, Troubleshooting and More!</t>
  </si>
  <si>
    <t>3-D Printing for Education</t>
  </si>
  <si>
    <t>Phonics Phun Without the Drill! Apps Included</t>
  </si>
  <si>
    <t>A Response to the Pedagogical Shifts Demanded by the Common Core Standards Using Boardmaker Instructional Solutions</t>
  </si>
  <si>
    <t>PRC Access and AAC Options for Individuals with Physical Disabilities</t>
  </si>
  <si>
    <t>Communication Matrix: Come Join the Community!</t>
  </si>
  <si>
    <t>Meaningful Math Solutions for Students with Disabilities</t>
  </si>
  <si>
    <t>Testing is More Than a 4 Letter Word</t>
  </si>
  <si>
    <t>Becoming Brad: A Success Story</t>
  </si>
  <si>
    <t>T.H.E. P.A.C.T. + The Integrated Model of Communication = Participation Success!</t>
  </si>
  <si>
    <t>Aurasma: Augmented Reality as a Teacher and Student Tool</t>
  </si>
  <si>
    <t>Visual Literacy = Success + Access</t>
  </si>
  <si>
    <t>QIAT Conversations: Using the Quality Indicators for System Change</t>
  </si>
  <si>
    <t>The N Stands for New!</t>
  </si>
  <si>
    <t>Using Picture Maps to Build Advanced Language Skills</t>
  </si>
  <si>
    <t>Jumpstarting Language and Literacy Instruction for Students with Rett Syndrome</t>
  </si>
  <si>
    <t>Using Visuals to Support Independent Little Learners</t>
  </si>
  <si>
    <t>Accessing (More) POWERFUL Switch Activities for Students with High Sensory Needs</t>
  </si>
  <si>
    <t>The Use of Background to Support Multi-Symbol Utterances</t>
  </si>
  <si>
    <t>You Can Do That? Five Google Tools for Struggling Learners and Their Teachers</t>
  </si>
  <si>
    <t>Born Accessible and the New Golden Age of Inclusive Education</t>
  </si>
  <si>
    <t>Let's Talk About Talking: Augmentative and Alternative Communication in Inclusive Classrooms</t>
  </si>
  <si>
    <t>Chat with Me: Pragmatic Skill Intervention in Augmentative and Alternative Communication</t>
  </si>
  <si>
    <t>Visually Engineering the CILA Environment for Adults with Autism_x001A_: One Picture at a Time</t>
  </si>
  <si>
    <t>Assessment Tool for Elementary Students with Physical Disabilities in Mathematics</t>
  </si>
  <si>
    <t>Wrise: Inclusive Reading and Writing, a Mac Solution for the Whole Classroom</t>
  </si>
  <si>
    <t>Project ECHO in Assistive Technology (ECHO in AT): Building Capacity Through Virtual Professional Development</t>
  </si>
  <si>
    <t>Where Do We Begin? Choosing an Appropriate AAC Device</t>
  </si>
  <si>
    <t>Switch On Learning</t>
  </si>
  <si>
    <t>Keep Your Voice as Synthetic Speech for Use on Your Assistive Device</t>
  </si>
  <si>
    <t>Happy Anniversary Stages!</t>
  </si>
  <si>
    <t>Technologies and Strategies to Support Executive Function</t>
  </si>
  <si>
    <t>Assistive Technology Considerations for Children with Multiple Disabilities, Including Cortical Visual Impairment and Other Visual Impairments</t>
  </si>
  <si>
    <t>New Alternate Assessments Require New Thinking on Curriculum</t>
  </si>
  <si>
    <t>Looking to the Future: Eye Gaze Skills Software for Complex Needs</t>
  </si>
  <si>
    <t>Project Eye-Helper: An Assistive Technology for Blind Grocery Shoppers</t>
  </si>
  <si>
    <t>Universal Design for Learning: iDevice Use and Ergonomics, Where are We Going?</t>
  </si>
  <si>
    <t>BFF: Building Fun Friendships in Adolescents with ASD While Improving AAC Competency</t>
  </si>
  <si>
    <t>Showtime with the iPACT!</t>
  </si>
  <si>
    <t>Digital Worksheets That Rock!</t>
  </si>
  <si>
    <t>Irlen Color Technology and Reading Difficulties</t>
  </si>
  <si>
    <t>Improving Communication and Switch Access for People with Severe and Multiple Disabilities Using iPads and Tablet PCs</t>
  </si>
  <si>
    <t>Expanding Communication in Everyday Activities</t>
  </si>
  <si>
    <t>Designing Language Intervention Goals and Activities for Children Using the Gateway App</t>
  </si>
  <si>
    <t>AAC, Autism and Evidence-Based Practice: An Update</t>
  </si>
  <si>
    <t>I Can Hear!</t>
  </si>
  <si>
    <t>Reigniting Your Passion to Teach</t>
  </si>
  <si>
    <t>Sign In, Sign Up, Sign Off: Authentic Name Writing PLUS!</t>
  </si>
  <si>
    <t>Supports for Demonstrating the Writing Common Core State Standards: Learning Disabilities</t>
  </si>
  <si>
    <t>GoBabyGo: Access to Mobility for Our Youngest Learners</t>
  </si>
  <si>
    <t>Unlocking Independence</t>
  </si>
  <si>
    <t>Access Solution Basics (But Essential)</t>
  </si>
  <si>
    <t>The World of DIY Assistive Technology</t>
  </si>
  <si>
    <t>TEACH with Confidence: Integrating Effective Strategies for Diverse Learners into Google Apps for Education</t>
  </si>
  <si>
    <t>Develop Your Own App</t>
  </si>
  <si>
    <t>TouchChat as a Presentation Platform</t>
  </si>
  <si>
    <t>Universal Design for Learning: Using Technology to Level the Playing Field, One Classroom at a Time!</t>
  </si>
  <si>
    <r>
      <t xml:space="preserve">PODD Communication Books: </t>
    </r>
    <r>
      <rPr>
        <b/>
        <sz val="12"/>
        <rFont val="Times New Roman"/>
        <family val="1"/>
      </rPr>
      <t>Two-Day Introductory Workshop</t>
    </r>
  </si>
  <si>
    <r>
      <t>Positioning the Head</t>
    </r>
    <r>
      <rPr>
        <b/>
        <sz val="12"/>
        <rFont val="Times New Roman"/>
        <family val="1"/>
      </rPr>
      <t xml:space="preserve"> (Two Block Session)</t>
    </r>
  </si>
  <si>
    <r>
      <t xml:space="preserve">Digital Texts 101: Finding, Modifying and Creating Texts for Students with Significant Disabilities: Apps Included! </t>
    </r>
    <r>
      <rPr>
        <b/>
        <sz val="12"/>
        <rFont val="Times New Roman"/>
        <family val="1"/>
      </rPr>
      <t>(Two Block Session)</t>
    </r>
  </si>
  <si>
    <r>
      <t xml:space="preserve">Switch Access, Vision Challenges and Literacy Learning: Oh My! </t>
    </r>
    <r>
      <rPr>
        <b/>
        <sz val="12"/>
        <rFont val="Times New Roman"/>
        <family val="1"/>
      </rPr>
      <t>(Two Block Session)</t>
    </r>
  </si>
  <si>
    <r>
      <t xml:space="preserve">Education for All: The Cure for the Common Core, A Hands-On Learning Lab </t>
    </r>
    <r>
      <rPr>
        <b/>
        <sz val="12"/>
        <rFont val="Times New Roman"/>
        <family val="1"/>
      </rPr>
      <t>(Two Block Session)</t>
    </r>
  </si>
  <si>
    <r>
      <t xml:space="preserve">Fostering Social Communication Skills in Nonverbal Students with Autism and/or Other Severe Disabilities </t>
    </r>
    <r>
      <rPr>
        <b/>
        <sz val="12"/>
        <rFont val="Times New Roman"/>
        <family val="1"/>
      </rPr>
      <t>(Two Block Session)</t>
    </r>
  </si>
  <si>
    <r>
      <t xml:space="preserve">Assistive Technology for Braille Readers and Students with Low Vision </t>
    </r>
    <r>
      <rPr>
        <b/>
        <sz val="12"/>
        <rFont val="Times New Roman"/>
        <family val="1"/>
      </rPr>
      <t>(Two Block Session)</t>
    </r>
  </si>
  <si>
    <r>
      <t xml:space="preserve">Up and Moving: New Success for Young Children with Complex Challenges </t>
    </r>
    <r>
      <rPr>
        <b/>
        <sz val="12"/>
        <rFont val="Times New Roman"/>
        <family val="1"/>
      </rPr>
      <t>(Two Block Session)</t>
    </r>
  </si>
  <si>
    <r>
      <t xml:space="preserve">Apps Across the Curriculum: Supporting Struggling Learners on All Devices and Platforms </t>
    </r>
    <r>
      <rPr>
        <b/>
        <sz val="12"/>
        <rFont val="Times New Roman"/>
        <family val="1"/>
      </rPr>
      <t>(Two Block Session)</t>
    </r>
  </si>
  <si>
    <r>
      <t xml:space="preserve">N Stands for New. Y stands for You! Come Interact with the New Features Designed for You </t>
    </r>
    <r>
      <rPr>
        <b/>
        <sz val="12"/>
        <rFont val="Times New Roman"/>
        <family val="1"/>
      </rPr>
      <t>(Two Block Session)</t>
    </r>
  </si>
  <si>
    <r>
      <t xml:space="preserve">Supporting Switch Access From Beginners to Advanced Users (especially for students with the most complex bodies) </t>
    </r>
    <r>
      <rPr>
        <b/>
        <sz val="12"/>
        <rFont val="Times New Roman"/>
        <family val="1"/>
      </rPr>
      <t>(Two Block Session)</t>
    </r>
  </si>
  <si>
    <r>
      <t xml:space="preserve">Tools and Strategies for Academic Success </t>
    </r>
    <r>
      <rPr>
        <b/>
        <sz val="12"/>
        <rFont val="Times New Roman"/>
        <family val="1"/>
      </rPr>
      <t>(Two Block Session)</t>
    </r>
  </si>
  <si>
    <r>
      <t xml:space="preserve">Hands-On with Proloquo2Go 4 </t>
    </r>
    <r>
      <rPr>
        <b/>
        <sz val="12"/>
        <rFont val="Times New Roman"/>
        <family val="1"/>
      </rPr>
      <t>(Two Block Session)</t>
    </r>
  </si>
  <si>
    <r>
      <t xml:space="preserve">Supporting Augmentative and Alternative Communication Users in the Classroom </t>
    </r>
    <r>
      <rPr>
        <b/>
        <sz val="12"/>
        <rFont val="Times New Roman"/>
        <family val="1"/>
      </rPr>
      <t>(Two Block Session)</t>
    </r>
  </si>
  <si>
    <r>
      <t xml:space="preserve">PODDing in High School: Implementing PODD Communication Books in the Secondary Classroom </t>
    </r>
    <r>
      <rPr>
        <b/>
        <sz val="12"/>
        <rFont val="Times New Roman"/>
        <family val="1"/>
      </rPr>
      <t>(Two Block Session)</t>
    </r>
  </si>
  <si>
    <r>
      <t>Motor Cognitive Learning: Facilitating Autonomy, Independence and Access for Children with Significant Motor Challenges</t>
    </r>
    <r>
      <rPr>
        <b/>
        <sz val="12"/>
        <rFont val="Times New Roman"/>
        <family val="1"/>
      </rPr>
      <t xml:space="preserve"> (Two Block Session)</t>
    </r>
  </si>
  <si>
    <r>
      <t xml:space="preserve">Written Composition and AAC </t>
    </r>
    <r>
      <rPr>
        <b/>
        <sz val="12"/>
        <rFont val="Times New Roman"/>
        <family val="1"/>
      </rPr>
      <t>(Two Block Session)</t>
    </r>
  </si>
  <si>
    <r>
      <t xml:space="preserve">Power Wheelchairs for Persons with High Muscle Tone: Access Options and Strategies </t>
    </r>
    <r>
      <rPr>
        <b/>
        <sz val="12"/>
        <rFont val="Times New Roman"/>
        <family val="1"/>
      </rPr>
      <t>(Two Block Session)</t>
    </r>
  </si>
  <si>
    <r>
      <t xml:space="preserve">Moving is Fun! Using Low Cost Powered Scooters for Young Children with Complex Challenges </t>
    </r>
    <r>
      <rPr>
        <b/>
        <sz val="12"/>
        <rFont val="Times New Roman"/>
        <family val="1"/>
      </rPr>
      <t>(Two Block Session)</t>
    </r>
  </si>
  <si>
    <r>
      <t>Supporting Common Core Requirements for Vocabulary Development Using Tier Two Words and News-2-You</t>
    </r>
    <r>
      <rPr>
        <b/>
        <sz val="12"/>
        <rFont val="Times New Roman"/>
        <family val="1"/>
      </rPr>
      <t xml:space="preserve"> (Two Block Session)</t>
    </r>
  </si>
  <si>
    <r>
      <t xml:space="preserve">Pop, Prop and Roll! A Collaborative Approach to Art, Music and Therapies in the Classroom </t>
    </r>
    <r>
      <rPr>
        <b/>
        <sz val="12"/>
        <rFont val="Times New Roman"/>
        <family val="1"/>
      </rPr>
      <t>(Two Block Session)</t>
    </r>
  </si>
  <si>
    <r>
      <t xml:space="preserve">Music Tools and Techniques for Reaching Children with Special Needs </t>
    </r>
    <r>
      <rPr>
        <b/>
        <sz val="12"/>
        <rFont val="Times New Roman"/>
        <family val="1"/>
      </rPr>
      <t>(Two Block Session)</t>
    </r>
  </si>
  <si>
    <r>
      <t xml:space="preserve">Powered Mobility Training for Students with Complex Bodies, especially when using alternative access to drive </t>
    </r>
    <r>
      <rPr>
        <b/>
        <sz val="12"/>
        <rFont val="Times New Roman"/>
        <family val="1"/>
      </rPr>
      <t>(Two Block Session)</t>
    </r>
  </si>
  <si>
    <r>
      <t xml:space="preserve">Practical Strategies for Implementing Aided Language Stimulation </t>
    </r>
    <r>
      <rPr>
        <b/>
        <sz val="12"/>
        <rFont val="Times New Roman"/>
        <family val="1"/>
      </rPr>
      <t>(Two Block Session)</t>
    </r>
  </si>
  <si>
    <r>
      <t xml:space="preserve">A Week in the Life of a Boardmaker Online School District </t>
    </r>
    <r>
      <rPr>
        <b/>
        <sz val="12"/>
        <rFont val="Times New Roman"/>
        <family val="1"/>
      </rPr>
      <t>(Two Block Session)</t>
    </r>
  </si>
  <si>
    <r>
      <t xml:space="preserve">Beyond 90/90/90: Developing and using seating and mobility systems to support task engagement and use of AT for students with complex bodies </t>
    </r>
    <r>
      <rPr>
        <b/>
        <sz val="12"/>
        <rFont val="Times New Roman"/>
        <family val="1"/>
      </rPr>
      <t>(Two Block Session)</t>
    </r>
  </si>
  <si>
    <r>
      <t>Teaching Scanning: You Aren't Born with It</t>
    </r>
    <r>
      <rPr>
        <b/>
        <sz val="12"/>
        <rFont val="Times New Roman"/>
        <family val="1"/>
      </rPr>
      <t xml:space="preserve"> (Two Block Session)</t>
    </r>
  </si>
  <si>
    <t>It's Off to Work We Go! School-to-Work Using Research-Based UDL Strategies</t>
  </si>
  <si>
    <t>Let's Go Digital: Research Findings on Digital Books in Content Instruction</t>
  </si>
  <si>
    <t>That's the Key! Third Party iOS Keyboards</t>
  </si>
  <si>
    <t>Save the file using this file name model: 2015-CTG-Lastname-Firstname.xls.</t>
  </si>
  <si>
    <t>AAC Bootcamps: A Unique Model to Train Professionals in AAC</t>
  </si>
  <si>
    <t>Boardmaker Current Events: Positive Outcomes From Pilot Program</t>
  </si>
  <si>
    <t>Step 3: Attach the file to an email message and send to ceus@aacinstitute.org.</t>
  </si>
</sst>
</file>

<file path=xl/styles.xml><?xml version="1.0" encoding="utf-8"?>
<styleSheet xmlns="http://schemas.openxmlformats.org/spreadsheetml/2006/main">
  <numFmts count="2">
    <numFmt numFmtId="164" formatCode="[$-409]h:mm\ AM/PM;@"/>
    <numFmt numFmtId="165" formatCode="0.0"/>
  </numFmts>
  <fonts count="14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thin">
        <color theme="7" tint="0.79998168889431442"/>
      </left>
      <right style="thin">
        <color theme="7" tint="0.79998168889431442"/>
      </right>
      <top style="thin">
        <color theme="7" tint="0.79998168889431442"/>
      </top>
      <bottom style="thin">
        <color theme="7" tint="0.79998168889431442"/>
      </bottom>
      <diagonal/>
    </border>
    <border>
      <left style="thin">
        <color theme="7" tint="0.79998168889431442"/>
      </left>
      <right/>
      <top style="thin">
        <color theme="7" tint="0.79998168889431442"/>
      </top>
      <bottom style="thin">
        <color theme="7" tint="0.79998168889431442"/>
      </bottom>
      <diagonal/>
    </border>
    <border>
      <left/>
      <right style="thin">
        <color theme="7" tint="0.79998168889431442"/>
      </right>
      <top/>
      <bottom style="thin">
        <color theme="7" tint="0.79998168889431442"/>
      </bottom>
      <diagonal/>
    </border>
    <border>
      <left style="thin">
        <color theme="7" tint="0.79998168889431442"/>
      </left>
      <right/>
      <top/>
      <bottom style="thin">
        <color theme="7" tint="0.79998168889431442"/>
      </bottom>
      <diagonal/>
    </border>
    <border>
      <left/>
      <right style="thin">
        <color theme="7" tint="0.79998168889431442"/>
      </right>
      <top style="thin">
        <color theme="7" tint="0.79998168889431442"/>
      </top>
      <bottom style="thin">
        <color theme="7" tint="0.79998168889431442"/>
      </bottom>
      <diagonal/>
    </border>
    <border>
      <left style="thin">
        <color theme="7" tint="0.79998168889431442"/>
      </left>
      <right style="thin">
        <color theme="7" tint="0.79998168889431442"/>
      </right>
      <top/>
      <bottom style="thin">
        <color theme="7" tint="0.79998168889431442"/>
      </bottom>
      <diagonal/>
    </border>
    <border>
      <left/>
      <right/>
      <top style="thin">
        <color theme="7" tint="0.79998168889431442"/>
      </top>
      <bottom style="thin">
        <color theme="7" tint="0.79998168889431442"/>
      </bottom>
      <diagonal/>
    </border>
    <border>
      <left/>
      <right/>
      <top style="thin">
        <color theme="7" tint="0.79998168889431442"/>
      </top>
      <bottom style="thin">
        <color rgb="FFF2DDDC"/>
      </bottom>
      <diagonal/>
    </border>
    <border>
      <left style="thin">
        <color rgb="FFF7EAE9"/>
      </left>
      <right style="thin">
        <color rgb="FFF2DDDC"/>
      </right>
      <top/>
      <bottom style="thin">
        <color rgb="FFF2DDDC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164" fontId="0" fillId="5" borderId="0" xfId="0" applyNumberFormat="1" applyFill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5" borderId="0" xfId="0" applyNumberFormat="1" applyFont="1" applyFill="1" applyAlignment="1">
      <alignment horizontal="left"/>
    </xf>
    <xf numFmtId="0" fontId="3" fillId="0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164" fontId="4" fillId="5" borderId="0" xfId="0" applyNumberFormat="1" applyFont="1" applyFill="1" applyAlignment="1">
      <alignment horizontal="left"/>
    </xf>
    <xf numFmtId="0" fontId="4" fillId="0" borderId="0" xfId="0" applyFont="1" applyFill="1"/>
    <xf numFmtId="2" fontId="5" fillId="0" borderId="0" xfId="0" applyNumberFormat="1" applyFont="1"/>
    <xf numFmtId="2" fontId="6" fillId="0" borderId="0" xfId="0" applyNumberFormat="1" applyFont="1"/>
    <xf numFmtId="2" fontId="7" fillId="0" borderId="0" xfId="0" applyNumberFormat="1" applyFont="1"/>
    <xf numFmtId="164" fontId="4" fillId="5" borderId="1" xfId="0" applyNumberFormat="1" applyFont="1" applyFill="1" applyBorder="1" applyAlignment="1">
      <alignment horizontal="left"/>
    </xf>
    <xf numFmtId="164" fontId="3" fillId="5" borderId="1" xfId="0" applyNumberFormat="1" applyFont="1" applyFill="1" applyBorder="1" applyAlignment="1">
      <alignment horizontal="left"/>
    </xf>
    <xf numFmtId="164" fontId="0" fillId="5" borderId="1" xfId="0" applyNumberFormat="1" applyFill="1" applyBorder="1" applyAlignment="1">
      <alignment horizontal="left"/>
    </xf>
    <xf numFmtId="16" fontId="8" fillId="0" borderId="0" xfId="0" applyNumberFormat="1" applyFont="1"/>
    <xf numFmtId="0" fontId="8" fillId="0" borderId="0" xfId="0" applyFont="1" applyAlignment="1">
      <alignment horizontal="center"/>
    </xf>
    <xf numFmtId="164" fontId="8" fillId="5" borderId="1" xfId="0" applyNumberFormat="1" applyFont="1" applyFill="1" applyBorder="1" applyAlignment="1">
      <alignment horizontal="left"/>
    </xf>
    <xf numFmtId="164" fontId="8" fillId="5" borderId="0" xfId="0" applyNumberFormat="1" applyFont="1" applyFill="1" applyAlignment="1">
      <alignment horizontal="left"/>
    </xf>
    <xf numFmtId="0" fontId="8" fillId="0" borderId="0" xfId="0" applyFont="1"/>
    <xf numFmtId="2" fontId="8" fillId="0" borderId="0" xfId="0" applyNumberFormat="1" applyFont="1"/>
    <xf numFmtId="0" fontId="8" fillId="0" borderId="0" xfId="0" applyFont="1" applyFill="1"/>
    <xf numFmtId="0" fontId="9" fillId="0" borderId="0" xfId="0" applyFont="1"/>
    <xf numFmtId="0" fontId="9" fillId="0" borderId="0" xfId="0" applyFont="1" applyAlignment="1">
      <alignment horizontal="center"/>
    </xf>
    <xf numFmtId="164" fontId="9" fillId="5" borderId="1" xfId="0" applyNumberFormat="1" applyFont="1" applyFill="1" applyBorder="1" applyAlignment="1">
      <alignment horizontal="left"/>
    </xf>
    <xf numFmtId="164" fontId="9" fillId="5" borderId="0" xfId="0" applyNumberFormat="1" applyFont="1" applyFill="1" applyAlignment="1">
      <alignment horizontal="left"/>
    </xf>
    <xf numFmtId="2" fontId="9" fillId="0" borderId="0" xfId="0" applyNumberFormat="1" applyFont="1"/>
    <xf numFmtId="0" fontId="9" fillId="0" borderId="0" xfId="0" applyFont="1" applyFill="1"/>
    <xf numFmtId="0" fontId="9" fillId="6" borderId="0" xfId="0" applyFont="1" applyFill="1"/>
    <xf numFmtId="0" fontId="9" fillId="6" borderId="0" xfId="0" applyFont="1" applyFill="1" applyAlignment="1">
      <alignment horizontal="center"/>
    </xf>
    <xf numFmtId="164" fontId="9" fillId="6" borderId="1" xfId="0" applyNumberFormat="1" applyFont="1" applyFill="1" applyBorder="1" applyAlignment="1">
      <alignment horizontal="left"/>
    </xf>
    <xf numFmtId="164" fontId="9" fillId="6" borderId="0" xfId="0" applyNumberFormat="1" applyFont="1" applyFill="1" applyAlignment="1">
      <alignment horizontal="left"/>
    </xf>
    <xf numFmtId="2" fontId="9" fillId="6" borderId="0" xfId="0" applyNumberFormat="1" applyFont="1" applyFill="1"/>
    <xf numFmtId="0" fontId="9" fillId="0" borderId="0" xfId="0" applyFont="1" applyAlignment="1">
      <alignment horizontal="left"/>
    </xf>
    <xf numFmtId="0" fontId="8" fillId="7" borderId="0" xfId="0" applyFont="1" applyFill="1" applyAlignment="1">
      <alignment horizontal="left"/>
    </xf>
    <xf numFmtId="164" fontId="8" fillId="7" borderId="1" xfId="0" applyNumberFormat="1" applyFont="1" applyFill="1" applyBorder="1" applyAlignment="1">
      <alignment horizontal="left"/>
    </xf>
    <xf numFmtId="165" fontId="8" fillId="5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2" fontId="9" fillId="0" borderId="0" xfId="0" applyNumberFormat="1" applyFont="1" applyFill="1"/>
    <xf numFmtId="0" fontId="10" fillId="6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0" fillId="5" borderId="2" xfId="0" applyNumberFormat="1" applyFont="1" applyFill="1" applyBorder="1" applyAlignment="1">
      <alignment horizontal="left"/>
    </xf>
    <xf numFmtId="164" fontId="10" fillId="5" borderId="3" xfId="0" applyNumberFormat="1" applyFont="1" applyFill="1" applyBorder="1" applyAlignment="1">
      <alignment horizontal="left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11" fillId="3" borderId="2" xfId="0" applyFont="1" applyFill="1" applyBorder="1"/>
    <xf numFmtId="0" fontId="8" fillId="3" borderId="0" xfId="0" applyFont="1" applyFill="1" applyAlignment="1">
      <alignment horizontal="center" vertical="top" wrapText="1"/>
    </xf>
    <xf numFmtId="0" fontId="10" fillId="8" borderId="2" xfId="0" applyNumberFormat="1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164" fontId="10" fillId="9" borderId="2" xfId="0" applyNumberFormat="1" applyFont="1" applyFill="1" applyBorder="1" applyAlignment="1">
      <alignment horizontal="left"/>
    </xf>
    <xf numFmtId="164" fontId="10" fillId="9" borderId="3" xfId="0" applyNumberFormat="1" applyFont="1" applyFill="1" applyBorder="1" applyAlignment="1">
      <alignment horizontal="left"/>
    </xf>
    <xf numFmtId="0" fontId="10" fillId="4" borderId="2" xfId="0" applyFont="1" applyFill="1" applyBorder="1" applyAlignment="1">
      <alignment horizontal="center"/>
    </xf>
    <xf numFmtId="2" fontId="8" fillId="4" borderId="0" xfId="0" applyNumberFormat="1" applyFont="1" applyFill="1" applyAlignment="1">
      <alignment horizontal="center"/>
    </xf>
    <xf numFmtId="0" fontId="8" fillId="0" borderId="2" xfId="0" applyFont="1" applyFill="1" applyBorder="1"/>
    <xf numFmtId="0" fontId="8" fillId="10" borderId="4" xfId="0" applyFont="1" applyFill="1" applyBorder="1" applyAlignment="1">
      <alignment horizontal="center"/>
    </xf>
    <xf numFmtId="164" fontId="8" fillId="5" borderId="2" xfId="0" applyNumberFormat="1" applyFont="1" applyFill="1" applyBorder="1" applyAlignment="1">
      <alignment horizontal="left"/>
    </xf>
    <xf numFmtId="164" fontId="8" fillId="5" borderId="3" xfId="0" applyNumberFormat="1" applyFont="1" applyFill="1" applyBorder="1" applyAlignment="1">
      <alignment horizontal="left"/>
    </xf>
    <xf numFmtId="49" fontId="8" fillId="0" borderId="0" xfId="0" applyNumberFormat="1" applyFont="1" applyAlignment="1">
      <alignment vertical="top"/>
    </xf>
    <xf numFmtId="0" fontId="8" fillId="0" borderId="3" xfId="0" applyFont="1" applyBorder="1"/>
    <xf numFmtId="0" fontId="8" fillId="10" borderId="0" xfId="0" applyFont="1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49" fontId="8" fillId="9" borderId="0" xfId="0" applyNumberFormat="1" applyFont="1" applyFill="1" applyAlignment="1">
      <alignment vertical="top"/>
    </xf>
    <xf numFmtId="0" fontId="8" fillId="0" borderId="2" xfId="0" applyFont="1" applyFill="1" applyBorder="1" applyAlignment="1">
      <alignment horizontal="left"/>
    </xf>
    <xf numFmtId="0" fontId="8" fillId="5" borderId="0" xfId="0" applyFont="1" applyFill="1" applyAlignment="1">
      <alignment horizontal="center"/>
    </xf>
    <xf numFmtId="0" fontId="8" fillId="0" borderId="2" xfId="0" applyFont="1" applyBorder="1"/>
    <xf numFmtId="0" fontId="10" fillId="11" borderId="2" xfId="0" applyFont="1" applyFill="1" applyBorder="1" applyAlignment="1">
      <alignment horizontal="right"/>
    </xf>
    <xf numFmtId="2" fontId="10" fillId="11" borderId="0" xfId="0" applyNumberFormat="1" applyFont="1" applyFill="1"/>
    <xf numFmtId="165" fontId="10" fillId="11" borderId="0" xfId="0" applyNumberFormat="1" applyFont="1" applyFill="1"/>
    <xf numFmtId="0" fontId="8" fillId="3" borderId="0" xfId="0" applyFont="1" applyFill="1" applyAlignment="1">
      <alignment horizontal="center"/>
    </xf>
    <xf numFmtId="0" fontId="10" fillId="4" borderId="2" xfId="0" applyFont="1" applyFill="1" applyBorder="1"/>
    <xf numFmtId="15" fontId="10" fillId="4" borderId="0" xfId="0" applyNumberFormat="1" applyFont="1" applyFill="1" applyAlignment="1">
      <alignment horizontal="center"/>
    </xf>
    <xf numFmtId="164" fontId="8" fillId="9" borderId="2" xfId="0" applyNumberFormat="1" applyFont="1" applyFill="1" applyBorder="1" applyAlignment="1">
      <alignment horizontal="left"/>
    </xf>
    <xf numFmtId="164" fontId="8" fillId="9" borderId="3" xfId="0" applyNumberFormat="1" applyFont="1" applyFill="1" applyBorder="1" applyAlignment="1">
      <alignment horizontal="left"/>
    </xf>
    <xf numFmtId="0" fontId="8" fillId="4" borderId="2" xfId="0" applyFont="1" applyFill="1" applyBorder="1"/>
    <xf numFmtId="2" fontId="8" fillId="4" borderId="0" xfId="0" applyNumberFormat="1" applyFont="1" applyFill="1"/>
    <xf numFmtId="0" fontId="8" fillId="4" borderId="0" xfId="0" applyFont="1" applyFill="1"/>
    <xf numFmtId="0" fontId="8" fillId="5" borderId="2" xfId="0" applyFont="1" applyFill="1" applyBorder="1"/>
    <xf numFmtId="49" fontId="8" fillId="0" borderId="2" xfId="0" applyNumberFormat="1" applyFont="1" applyBorder="1" applyAlignment="1">
      <alignment horizontal="left" vertical="top"/>
    </xf>
    <xf numFmtId="49" fontId="8" fillId="0" borderId="3" xfId="0" applyNumberFormat="1" applyFont="1" applyBorder="1" applyAlignment="1">
      <alignment horizontal="left" vertical="top"/>
    </xf>
    <xf numFmtId="0" fontId="8" fillId="12" borderId="0" xfId="0" applyFont="1" applyFill="1"/>
    <xf numFmtId="0" fontId="8" fillId="5" borderId="5" xfId="0" applyFont="1" applyFill="1" applyBorder="1"/>
    <xf numFmtId="0" fontId="8" fillId="10" borderId="6" xfId="0" applyFont="1" applyFill="1" applyBorder="1" applyAlignment="1">
      <alignment horizontal="center"/>
    </xf>
    <xf numFmtId="2" fontId="8" fillId="0" borderId="10" xfId="0" applyNumberFormat="1" applyFont="1" applyBorder="1"/>
    <xf numFmtId="0" fontId="8" fillId="0" borderId="10" xfId="0" applyFont="1" applyFill="1" applyBorder="1"/>
    <xf numFmtId="2" fontId="8" fillId="5" borderId="11" xfId="0" applyNumberFormat="1" applyFont="1" applyFill="1" applyBorder="1"/>
    <xf numFmtId="0" fontId="8" fillId="5" borderId="11" xfId="0" applyFont="1" applyFill="1" applyBorder="1"/>
    <xf numFmtId="0" fontId="8" fillId="5" borderId="12" xfId="0" applyFont="1" applyFill="1" applyBorder="1"/>
    <xf numFmtId="0" fontId="8" fillId="5" borderId="0" xfId="0" applyFont="1" applyFill="1"/>
    <xf numFmtId="0" fontId="8" fillId="13" borderId="0" xfId="0" applyFont="1" applyFill="1"/>
    <xf numFmtId="2" fontId="12" fillId="5" borderId="11" xfId="0" applyNumberFormat="1" applyFont="1" applyFill="1" applyBorder="1"/>
    <xf numFmtId="0" fontId="8" fillId="14" borderId="0" xfId="0" applyFont="1" applyFill="1"/>
    <xf numFmtId="49" fontId="8" fillId="0" borderId="0" xfId="0" applyNumberFormat="1" applyFont="1" applyBorder="1" applyAlignment="1">
      <alignment vertical="top"/>
    </xf>
    <xf numFmtId="0" fontId="8" fillId="0" borderId="13" xfId="0" applyFont="1" applyFill="1" applyBorder="1"/>
    <xf numFmtId="0" fontId="8" fillId="0" borderId="14" xfId="0" applyFont="1" applyFill="1" applyBorder="1"/>
    <xf numFmtId="0" fontId="8" fillId="5" borderId="15" xfId="0" applyFont="1" applyFill="1" applyBorder="1"/>
    <xf numFmtId="0" fontId="8" fillId="5" borderId="14" xfId="0" applyFont="1" applyFill="1" applyBorder="1"/>
    <xf numFmtId="0" fontId="8" fillId="15" borderId="0" xfId="0" applyFont="1" applyFill="1"/>
    <xf numFmtId="0" fontId="8" fillId="0" borderId="11" xfId="0" applyFont="1" applyFill="1" applyBorder="1"/>
    <xf numFmtId="0" fontId="8" fillId="5" borderId="16" xfId="0" applyFont="1" applyFill="1" applyBorder="1"/>
    <xf numFmtId="49" fontId="8" fillId="0" borderId="7" xfId="0" applyNumberFormat="1" applyFont="1" applyBorder="1" applyAlignment="1">
      <alignment horizontal="left" vertical="top"/>
    </xf>
    <xf numFmtId="49" fontId="8" fillId="0" borderId="8" xfId="0" applyNumberFormat="1" applyFont="1" applyBorder="1" applyAlignment="1">
      <alignment horizontal="left" vertical="top"/>
    </xf>
    <xf numFmtId="0" fontId="8" fillId="5" borderId="17" xfId="0" applyFont="1" applyFill="1" applyBorder="1"/>
    <xf numFmtId="0" fontId="8" fillId="16" borderId="0" xfId="0" applyFont="1" applyFill="1"/>
    <xf numFmtId="2" fontId="8" fillId="5" borderId="15" xfId="0" applyNumberFormat="1" applyFont="1" applyFill="1" applyBorder="1"/>
    <xf numFmtId="0" fontId="8" fillId="17" borderId="0" xfId="0" applyFont="1" applyFill="1"/>
    <xf numFmtId="0" fontId="8" fillId="5" borderId="13" xfId="0" applyFont="1" applyFill="1" applyBorder="1"/>
    <xf numFmtId="0" fontId="8" fillId="18" borderId="0" xfId="0" applyFont="1" applyFill="1"/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19" borderId="0" xfId="0" applyFont="1" applyFill="1" applyAlignment="1">
      <alignment horizontal="right"/>
    </xf>
    <xf numFmtId="2" fontId="10" fillId="19" borderId="0" xfId="0" applyNumberFormat="1" applyFont="1" applyFill="1"/>
    <xf numFmtId="0" fontId="10" fillId="5" borderId="0" xfId="0" applyFont="1" applyFill="1" applyAlignment="1">
      <alignment horizontal="right"/>
    </xf>
    <xf numFmtId="2" fontId="10" fillId="5" borderId="0" xfId="0" applyNumberFormat="1" applyFont="1" applyFill="1"/>
    <xf numFmtId="18" fontId="13" fillId="0" borderId="2" xfId="0" applyNumberFormat="1" applyFont="1" applyBorder="1" applyAlignment="1">
      <alignment horizontal="left" vertical="center"/>
    </xf>
    <xf numFmtId="18" fontId="13" fillId="0" borderId="3" xfId="0" applyNumberFormat="1" applyFont="1" applyBorder="1" applyAlignment="1">
      <alignment horizontal="left" vertical="center"/>
    </xf>
    <xf numFmtId="2" fontId="8" fillId="0" borderId="17" xfId="0" applyNumberFormat="1" applyFont="1" applyBorder="1"/>
    <xf numFmtId="2" fontId="8" fillId="0" borderId="18" xfId="0" applyNumberFormat="1" applyFont="1" applyBorder="1"/>
    <xf numFmtId="2" fontId="8" fillId="5" borderId="19" xfId="0" applyNumberFormat="1" applyFont="1" applyFill="1" applyBorder="1"/>
    <xf numFmtId="18" fontId="13" fillId="0" borderId="7" xfId="0" applyNumberFormat="1" applyFont="1" applyBorder="1" applyAlignment="1">
      <alignment horizontal="left" vertical="center"/>
    </xf>
    <xf numFmtId="18" fontId="13" fillId="0" borderId="8" xfId="0" applyNumberFormat="1" applyFont="1" applyBorder="1" applyAlignment="1">
      <alignment horizontal="left" vertical="center"/>
    </xf>
    <xf numFmtId="2" fontId="8" fillId="0" borderId="16" xfId="0" applyNumberFormat="1" applyFont="1" applyBorder="1"/>
    <xf numFmtId="0" fontId="8" fillId="0" borderId="17" xfId="0" applyFont="1" applyFill="1" applyBorder="1"/>
    <xf numFmtId="0" fontId="8" fillId="20" borderId="0" xfId="0" applyFont="1" applyFill="1"/>
    <xf numFmtId="0" fontId="8" fillId="21" borderId="0" xfId="0" applyFont="1" applyFill="1"/>
    <xf numFmtId="0" fontId="8" fillId="22" borderId="0" xfId="0" applyFont="1" applyFill="1"/>
    <xf numFmtId="2" fontId="8" fillId="0" borderId="14" xfId="0" applyNumberFormat="1" applyFont="1" applyBorder="1"/>
    <xf numFmtId="2" fontId="8" fillId="5" borderId="12" xfId="0" applyNumberFormat="1" applyFont="1" applyFill="1" applyBorder="1"/>
    <xf numFmtId="0" fontId="8" fillId="5" borderId="10" xfId="0" applyFont="1" applyFill="1" applyBorder="1"/>
    <xf numFmtId="0" fontId="8" fillId="23" borderId="0" xfId="0" applyFont="1" applyFill="1"/>
    <xf numFmtId="2" fontId="8" fillId="5" borderId="17" xfId="0" applyNumberFormat="1" applyFont="1" applyFill="1" applyBorder="1"/>
    <xf numFmtId="0" fontId="8" fillId="0" borderId="9" xfId="0" applyFont="1" applyFill="1" applyBorder="1"/>
    <xf numFmtId="0" fontId="10" fillId="0" borderId="0" xfId="0" applyFont="1" applyAlignment="1">
      <alignment horizontal="right"/>
    </xf>
    <xf numFmtId="0" fontId="10" fillId="11" borderId="0" xfId="0" applyFont="1" applyFill="1" applyAlignment="1">
      <alignment horizontal="right"/>
    </xf>
    <xf numFmtId="49" fontId="8" fillId="18" borderId="0" xfId="0" applyNumberFormat="1" applyFont="1" applyFill="1" applyAlignment="1">
      <alignment vertical="top"/>
    </xf>
    <xf numFmtId="49" fontId="8" fillId="13" borderId="0" xfId="0" applyNumberFormat="1" applyFont="1" applyFill="1" applyAlignment="1">
      <alignment vertical="top"/>
    </xf>
    <xf numFmtId="49" fontId="8" fillId="24" borderId="2" xfId="0" applyNumberFormat="1" applyFont="1" applyFill="1" applyBorder="1" applyAlignment="1">
      <alignment horizontal="left" vertical="top"/>
    </xf>
    <xf numFmtId="49" fontId="8" fillId="24" borderId="3" xfId="0" applyNumberFormat="1" applyFont="1" applyFill="1" applyBorder="1" applyAlignment="1">
      <alignment horizontal="left" vertical="top"/>
    </xf>
    <xf numFmtId="49" fontId="8" fillId="24" borderId="0" xfId="0" applyNumberFormat="1" applyFont="1" applyFill="1" applyAlignment="1">
      <alignment vertical="top"/>
    </xf>
    <xf numFmtId="0" fontId="8" fillId="24" borderId="2" xfId="0" applyFont="1" applyFill="1" applyBorder="1"/>
    <xf numFmtId="49" fontId="8" fillId="16" borderId="2" xfId="0" applyNumberFormat="1" applyFont="1" applyFill="1" applyBorder="1" applyAlignment="1">
      <alignment horizontal="left" vertical="top"/>
    </xf>
    <xf numFmtId="49" fontId="8" fillId="16" borderId="3" xfId="0" applyNumberFormat="1" applyFont="1" applyFill="1" applyBorder="1" applyAlignment="1">
      <alignment horizontal="left" vertical="top"/>
    </xf>
    <xf numFmtId="49" fontId="8" fillId="16" borderId="0" xfId="0" applyNumberFormat="1" applyFont="1" applyFill="1" applyAlignment="1">
      <alignment vertical="top"/>
    </xf>
    <xf numFmtId="0" fontId="8" fillId="16" borderId="2" xfId="0" applyFont="1" applyFill="1" applyBorder="1"/>
    <xf numFmtId="49" fontId="8" fillId="15" borderId="2" xfId="0" applyNumberFormat="1" applyFont="1" applyFill="1" applyBorder="1" applyAlignment="1">
      <alignment horizontal="left" vertical="top"/>
    </xf>
    <xf numFmtId="49" fontId="8" fillId="15" borderId="3" xfId="0" applyNumberFormat="1" applyFont="1" applyFill="1" applyBorder="1" applyAlignment="1">
      <alignment horizontal="left" vertical="top"/>
    </xf>
    <xf numFmtId="49" fontId="8" fillId="15" borderId="0" xfId="0" applyNumberFormat="1" applyFont="1" applyFill="1" applyAlignment="1">
      <alignment vertical="top"/>
    </xf>
    <xf numFmtId="0" fontId="8" fillId="15" borderId="2" xfId="0" applyFont="1" applyFill="1" applyBorder="1"/>
    <xf numFmtId="0" fontId="8" fillId="18" borderId="2" xfId="0" applyFont="1" applyFill="1" applyBorder="1"/>
    <xf numFmtId="49" fontId="8" fillId="25" borderId="2" xfId="0" applyNumberFormat="1" applyFont="1" applyFill="1" applyBorder="1" applyAlignment="1">
      <alignment horizontal="left" vertical="top"/>
    </xf>
    <xf numFmtId="49" fontId="8" fillId="25" borderId="3" xfId="0" applyNumberFormat="1" applyFont="1" applyFill="1" applyBorder="1" applyAlignment="1">
      <alignment horizontal="left" vertical="top"/>
    </xf>
    <xf numFmtId="49" fontId="8" fillId="25" borderId="0" xfId="0" applyNumberFormat="1" applyFont="1" applyFill="1" applyAlignment="1">
      <alignment vertical="top"/>
    </xf>
    <xf numFmtId="0" fontId="8" fillId="25" borderId="2" xfId="0" applyFont="1" applyFill="1" applyBorder="1"/>
    <xf numFmtId="49" fontId="8" fillId="26" borderId="0" xfId="0" applyNumberFormat="1" applyFont="1" applyFill="1" applyAlignment="1">
      <alignment vertical="top"/>
    </xf>
    <xf numFmtId="49" fontId="8" fillId="20" borderId="2" xfId="0" applyNumberFormat="1" applyFont="1" applyFill="1" applyBorder="1" applyAlignment="1">
      <alignment horizontal="left" vertical="top"/>
    </xf>
    <xf numFmtId="49" fontId="8" fillId="20" borderId="3" xfId="0" applyNumberFormat="1" applyFont="1" applyFill="1" applyBorder="1" applyAlignment="1">
      <alignment horizontal="left" vertical="top"/>
    </xf>
    <xf numFmtId="49" fontId="8" fillId="20" borderId="0" xfId="0" applyNumberFormat="1" applyFont="1" applyFill="1" applyAlignment="1">
      <alignment vertical="top"/>
    </xf>
    <xf numFmtId="0" fontId="8" fillId="20" borderId="2" xfId="0" applyFont="1" applyFill="1" applyBorder="1"/>
    <xf numFmtId="18" fontId="13" fillId="26" borderId="2" xfId="0" applyNumberFormat="1" applyFont="1" applyFill="1" applyBorder="1" applyAlignment="1">
      <alignment horizontal="left" vertical="center"/>
    </xf>
    <xf numFmtId="18" fontId="13" fillId="26" borderId="3" xfId="0" applyNumberFormat="1" applyFont="1" applyFill="1" applyBorder="1" applyAlignment="1">
      <alignment horizontal="left" vertical="center"/>
    </xf>
    <xf numFmtId="18" fontId="13" fillId="13" borderId="2" xfId="0" applyNumberFormat="1" applyFont="1" applyFill="1" applyBorder="1" applyAlignment="1">
      <alignment horizontal="left" vertical="center"/>
    </xf>
    <xf numFmtId="18" fontId="13" fillId="13" borderId="3" xfId="0" applyNumberFormat="1" applyFont="1" applyFill="1" applyBorder="1" applyAlignment="1">
      <alignment horizontal="left" vertical="center"/>
    </xf>
    <xf numFmtId="0" fontId="8" fillId="13" borderId="2" xfId="0" applyFont="1" applyFill="1" applyBorder="1"/>
    <xf numFmtId="18" fontId="13" fillId="24" borderId="2" xfId="0" applyNumberFormat="1" applyFont="1" applyFill="1" applyBorder="1" applyAlignment="1">
      <alignment horizontal="left" vertical="center"/>
    </xf>
    <xf numFmtId="18" fontId="13" fillId="24" borderId="3" xfId="0" applyNumberFormat="1" applyFont="1" applyFill="1" applyBorder="1" applyAlignment="1">
      <alignment horizontal="left" vertical="center"/>
    </xf>
    <xf numFmtId="18" fontId="13" fillId="27" borderId="2" xfId="0" applyNumberFormat="1" applyFont="1" applyFill="1" applyBorder="1" applyAlignment="1">
      <alignment horizontal="left" vertical="center"/>
    </xf>
    <xf numFmtId="18" fontId="13" fillId="27" borderId="3" xfId="0" applyNumberFormat="1" applyFont="1" applyFill="1" applyBorder="1" applyAlignment="1">
      <alignment horizontal="left" vertical="center"/>
    </xf>
    <xf numFmtId="49" fontId="8" fillId="27" borderId="0" xfId="0" applyNumberFormat="1" applyFont="1" applyFill="1" applyAlignment="1">
      <alignment vertical="top"/>
    </xf>
    <xf numFmtId="49" fontId="8" fillId="21" borderId="0" xfId="0" applyNumberFormat="1" applyFont="1" applyFill="1" applyAlignment="1">
      <alignment vertical="top"/>
    </xf>
    <xf numFmtId="18" fontId="13" fillId="11" borderId="2" xfId="0" applyNumberFormat="1" applyFont="1" applyFill="1" applyBorder="1" applyAlignment="1">
      <alignment horizontal="left" vertical="center"/>
    </xf>
    <xf numFmtId="18" fontId="13" fillId="11" borderId="3" xfId="0" applyNumberFormat="1" applyFont="1" applyFill="1" applyBorder="1" applyAlignment="1">
      <alignment horizontal="left" vertical="center"/>
    </xf>
    <xf numFmtId="49" fontId="8" fillId="11" borderId="0" xfId="0" applyNumberFormat="1" applyFont="1" applyFill="1" applyAlignment="1">
      <alignment vertical="top"/>
    </xf>
    <xf numFmtId="0" fontId="8" fillId="11" borderId="2" xfId="0" applyFont="1" applyFill="1" applyBorder="1"/>
    <xf numFmtId="18" fontId="13" fillId="28" borderId="2" xfId="0" applyNumberFormat="1" applyFont="1" applyFill="1" applyBorder="1" applyAlignment="1">
      <alignment horizontal="left" vertical="center"/>
    </xf>
    <xf numFmtId="18" fontId="13" fillId="28" borderId="3" xfId="0" applyNumberFormat="1" applyFont="1" applyFill="1" applyBorder="1" applyAlignment="1">
      <alignment horizontal="left" vertical="center"/>
    </xf>
    <xf numFmtId="49" fontId="8" fillId="28" borderId="0" xfId="0" applyNumberFormat="1" applyFont="1" applyFill="1" applyAlignment="1">
      <alignment vertical="top"/>
    </xf>
    <xf numFmtId="0" fontId="8" fillId="28" borderId="2" xfId="0" applyFont="1" applyFill="1" applyBorder="1"/>
    <xf numFmtId="0" fontId="8" fillId="27" borderId="2" xfId="0" applyFont="1" applyFill="1" applyBorder="1"/>
    <xf numFmtId="0" fontId="8" fillId="26" borderId="2" xfId="0" applyFont="1" applyFill="1" applyBorder="1"/>
    <xf numFmtId="18" fontId="13" fillId="29" borderId="2" xfId="0" applyNumberFormat="1" applyFont="1" applyFill="1" applyBorder="1" applyAlignment="1">
      <alignment horizontal="left" vertical="center"/>
    </xf>
    <xf numFmtId="18" fontId="13" fillId="29" borderId="3" xfId="0" applyNumberFormat="1" applyFont="1" applyFill="1" applyBorder="1" applyAlignment="1">
      <alignment horizontal="left" vertical="center"/>
    </xf>
    <xf numFmtId="49" fontId="8" fillId="29" borderId="0" xfId="0" applyNumberFormat="1" applyFont="1" applyFill="1" applyAlignment="1">
      <alignment vertical="top"/>
    </xf>
    <xf numFmtId="0" fontId="8" fillId="29" borderId="2" xfId="0" applyFont="1" applyFill="1" applyBorder="1"/>
    <xf numFmtId="18" fontId="13" fillId="16" borderId="2" xfId="0" applyNumberFormat="1" applyFont="1" applyFill="1" applyBorder="1" applyAlignment="1">
      <alignment horizontal="left" vertical="center"/>
    </xf>
    <xf numFmtId="18" fontId="13" fillId="16" borderId="3" xfId="0" applyNumberFormat="1" applyFont="1" applyFill="1" applyBorder="1" applyAlignment="1">
      <alignment horizontal="left" vertical="center"/>
    </xf>
    <xf numFmtId="18" fontId="13" fillId="18" borderId="7" xfId="0" applyNumberFormat="1" applyFont="1" applyFill="1" applyBorder="1" applyAlignment="1">
      <alignment horizontal="left" vertical="center"/>
    </xf>
    <xf numFmtId="18" fontId="13" fillId="28" borderId="7" xfId="0" applyNumberFormat="1" applyFont="1" applyFill="1" applyBorder="1" applyAlignment="1">
      <alignment horizontal="left" vertical="center"/>
    </xf>
    <xf numFmtId="18" fontId="13" fillId="21" borderId="7" xfId="0" applyNumberFormat="1" applyFont="1" applyFill="1" applyBorder="1" applyAlignment="1">
      <alignment horizontal="left" vertical="center"/>
    </xf>
    <xf numFmtId="0" fontId="8" fillId="21" borderId="2" xfId="0" applyFont="1" applyFill="1" applyBorder="1"/>
    <xf numFmtId="49" fontId="8" fillId="29" borderId="7" xfId="0" applyNumberFormat="1" applyFont="1" applyFill="1" applyBorder="1" applyAlignment="1">
      <alignment horizontal="left" vertical="top"/>
    </xf>
    <xf numFmtId="49" fontId="8" fillId="29" borderId="8" xfId="0" applyNumberFormat="1" applyFont="1" applyFill="1" applyBorder="1" applyAlignment="1">
      <alignment horizontal="left" vertical="top"/>
    </xf>
    <xf numFmtId="0" fontId="8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10"/>
  <sheetViews>
    <sheetView tabSelected="1" topLeftCell="A12" zoomScale="67" zoomScaleNormal="67" workbookViewId="0">
      <selection activeCell="A25" sqref="A25"/>
    </sheetView>
  </sheetViews>
  <sheetFormatPr defaultRowHeight="14.25"/>
  <cols>
    <col min="1" max="1" width="16.42578125" customWidth="1"/>
    <col min="2" max="2" width="12.28515625" style="1" bestFit="1" customWidth="1"/>
    <col min="3" max="3" width="11.7109375" style="17" bestFit="1" customWidth="1"/>
    <col min="4" max="4" width="12.7109375" style="3" customWidth="1"/>
    <col min="5" max="5" width="181.140625" bestFit="1" customWidth="1"/>
    <col min="6" max="6" width="8.85546875" style="12" customWidth="1"/>
    <col min="7" max="44" width="8.85546875" style="2" customWidth="1"/>
  </cols>
  <sheetData>
    <row r="1" spans="1:44" s="8" customFormat="1" ht="31.5" customHeight="1">
      <c r="A1" s="8" t="s">
        <v>51</v>
      </c>
      <c r="B1" s="9"/>
      <c r="C1" s="15"/>
      <c r="D1" s="10"/>
      <c r="F1" s="13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1:44" s="4" customFormat="1" ht="20.25">
      <c r="A2" s="4" t="s">
        <v>52</v>
      </c>
      <c r="B2" s="5"/>
      <c r="C2" s="16"/>
      <c r="D2" s="6"/>
      <c r="F2" s="14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4" s="22" customFormat="1" ht="15.75">
      <c r="A3" s="18" t="s">
        <v>53</v>
      </c>
      <c r="B3" s="19"/>
      <c r="C3" s="20"/>
      <c r="D3" s="21"/>
      <c r="F3" s="23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</row>
    <row r="4" spans="1:44" s="22" customFormat="1" ht="15.75">
      <c r="B4" s="19"/>
      <c r="C4" s="20"/>
      <c r="D4" s="21"/>
      <c r="F4" s="23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</row>
    <row r="5" spans="1:44" s="25" customFormat="1" ht="15.75">
      <c r="B5" s="26"/>
      <c r="C5" s="27"/>
      <c r="D5" s="28"/>
      <c r="F5" s="29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</row>
    <row r="6" spans="1:44" s="31" customFormat="1" ht="15.75">
      <c r="A6" s="31" t="s">
        <v>17</v>
      </c>
      <c r="B6" s="32"/>
      <c r="C6" s="33"/>
      <c r="D6" s="34"/>
      <c r="F6" s="35"/>
    </row>
    <row r="7" spans="1:44" s="25" customFormat="1" ht="15.75">
      <c r="B7" s="36"/>
      <c r="C7" s="27"/>
      <c r="D7" s="28"/>
      <c r="F7" s="29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</row>
    <row r="8" spans="1:44" s="22" customFormat="1" ht="15.75">
      <c r="A8" s="22" t="s">
        <v>8</v>
      </c>
      <c r="B8" s="37"/>
      <c r="C8" s="38"/>
      <c r="D8" s="39">
        <f>F53+F210</f>
        <v>0</v>
      </c>
      <c r="E8" s="22" t="s">
        <v>0</v>
      </c>
      <c r="F8" s="23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</row>
    <row r="9" spans="1:44" s="22" customFormat="1" ht="15.75">
      <c r="A9" s="22" t="s">
        <v>9</v>
      </c>
      <c r="B9" s="37"/>
      <c r="C9" s="38"/>
      <c r="D9" s="39">
        <f>F52+F209</f>
        <v>0</v>
      </c>
      <c r="E9" s="22" t="s">
        <v>1</v>
      </c>
      <c r="F9" s="23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</row>
    <row r="10" spans="1:44" s="22" customFormat="1" ht="15.75">
      <c r="A10" s="22" t="s">
        <v>5</v>
      </c>
      <c r="B10" s="37"/>
      <c r="C10" s="38"/>
      <c r="D10" s="21"/>
      <c r="F10" s="23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</row>
    <row r="11" spans="1:44" s="22" customFormat="1" ht="15.75">
      <c r="A11" s="22" t="s">
        <v>10</v>
      </c>
      <c r="B11" s="37"/>
      <c r="C11" s="38"/>
      <c r="D11" s="21"/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</row>
    <row r="12" spans="1:44" s="22" customFormat="1" ht="15.75">
      <c r="A12" s="22" t="s">
        <v>11</v>
      </c>
      <c r="B12" s="37"/>
      <c r="C12" s="38"/>
      <c r="D12" s="21"/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</row>
    <row r="13" spans="1:44" s="22" customFormat="1" ht="13.5" customHeight="1">
      <c r="A13" s="22" t="s">
        <v>12</v>
      </c>
      <c r="B13" s="37"/>
      <c r="C13" s="38"/>
      <c r="D13" s="21"/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</row>
    <row r="14" spans="1:44" s="22" customFormat="1" ht="30.75" customHeight="1">
      <c r="A14" s="198" t="s">
        <v>13</v>
      </c>
      <c r="B14" s="37"/>
      <c r="C14" s="38"/>
      <c r="D14" s="21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</row>
    <row r="15" spans="1:44" s="22" customFormat="1" ht="15.75">
      <c r="A15" s="22" t="s">
        <v>44</v>
      </c>
      <c r="B15" s="37"/>
      <c r="C15" s="38"/>
      <c r="D15" s="21"/>
      <c r="F15" s="23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</row>
    <row r="16" spans="1:44" s="22" customFormat="1" ht="15.75">
      <c r="A16" s="22" t="s">
        <v>16</v>
      </c>
      <c r="B16" s="37"/>
      <c r="C16" s="38"/>
      <c r="D16" s="21"/>
      <c r="F16" s="23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</row>
    <row r="17" spans="1:44" s="22" customFormat="1" ht="31.5">
      <c r="A17" s="198" t="s">
        <v>14</v>
      </c>
      <c r="B17" s="37"/>
      <c r="C17" s="38"/>
      <c r="D17" s="21"/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</row>
    <row r="18" spans="1:44" s="22" customFormat="1" ht="15.75">
      <c r="A18" s="22" t="s">
        <v>15</v>
      </c>
      <c r="B18" s="37"/>
      <c r="C18" s="38"/>
      <c r="D18" s="21"/>
      <c r="F18" s="23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</row>
    <row r="19" spans="1:44" s="22" customFormat="1" ht="15.75">
      <c r="B19" s="19"/>
      <c r="C19" s="20"/>
      <c r="D19" s="21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</row>
    <row r="20" spans="1:44" s="22" customFormat="1" ht="15.75">
      <c r="B20" s="19"/>
      <c r="C20" s="20"/>
      <c r="D20" s="21"/>
      <c r="F20" s="23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</row>
    <row r="21" spans="1:44" s="31" customFormat="1" ht="15.75">
      <c r="A21" s="31" t="s">
        <v>19</v>
      </c>
      <c r="B21" s="32"/>
      <c r="C21" s="33"/>
      <c r="D21" s="34"/>
      <c r="F21" s="35"/>
    </row>
    <row r="22" spans="1:44" s="30" customFormat="1" ht="13.5" customHeight="1">
      <c r="A22" s="40" t="s">
        <v>43</v>
      </c>
      <c r="B22" s="41">
        <v>1</v>
      </c>
      <c r="C22" s="27"/>
      <c r="D22" s="28"/>
      <c r="F22" s="42"/>
    </row>
    <row r="23" spans="1:44" s="31" customFormat="1" ht="15.75">
      <c r="A23" s="43" t="s">
        <v>226</v>
      </c>
      <c r="B23" s="32"/>
      <c r="C23" s="33"/>
      <c r="D23" s="34"/>
      <c r="F23" s="35"/>
    </row>
    <row r="24" spans="1:44" s="30" customFormat="1" ht="13.5" customHeight="1">
      <c r="B24" s="44"/>
      <c r="C24" s="27"/>
      <c r="D24" s="28"/>
      <c r="F24" s="42"/>
    </row>
    <row r="25" spans="1:44" s="31" customFormat="1" ht="15.75">
      <c r="A25" s="31" t="s">
        <v>229</v>
      </c>
      <c r="B25" s="32"/>
      <c r="C25" s="33"/>
      <c r="D25" s="34"/>
      <c r="F25" s="35"/>
    </row>
    <row r="26" spans="1:44" s="30" customFormat="1" ht="15.75">
      <c r="B26" s="45"/>
      <c r="C26" s="27"/>
      <c r="D26" s="28"/>
      <c r="F26" s="42"/>
    </row>
    <row r="27" spans="1:44" s="22" customFormat="1" ht="15.75">
      <c r="B27" s="19"/>
      <c r="C27" s="20"/>
      <c r="D27" s="21"/>
      <c r="F27" s="2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</row>
    <row r="28" spans="1:44" s="19" customFormat="1" ht="15.75">
      <c r="A28" s="46" t="s">
        <v>2</v>
      </c>
      <c r="B28" s="47" t="s">
        <v>18</v>
      </c>
      <c r="C28" s="48" t="s">
        <v>3</v>
      </c>
      <c r="D28" s="49" t="s">
        <v>4</v>
      </c>
      <c r="E28" s="46" t="s">
        <v>5</v>
      </c>
      <c r="F28" s="50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</row>
    <row r="29" spans="1:44" s="19" customFormat="1" ht="12" customHeight="1">
      <c r="A29" s="46"/>
      <c r="B29" s="51" t="s">
        <v>20</v>
      </c>
      <c r="C29" s="48"/>
      <c r="D29" s="49"/>
      <c r="E29" s="46"/>
      <c r="F29" s="50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</row>
    <row r="30" spans="1:44" s="19" customFormat="1" ht="30" customHeight="1">
      <c r="A30" s="52" t="s">
        <v>23</v>
      </c>
      <c r="B30" s="53"/>
      <c r="C30" s="54"/>
      <c r="D30" s="49"/>
      <c r="E30" s="46" t="s">
        <v>54</v>
      </c>
      <c r="F30" s="50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</row>
    <row r="31" spans="1:44" s="56" customFormat="1" ht="15.75">
      <c r="A31" s="55" t="s">
        <v>50</v>
      </c>
      <c r="C31" s="57"/>
      <c r="D31" s="58"/>
      <c r="E31" s="59"/>
      <c r="F31" s="60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</row>
    <row r="32" spans="1:44" s="44" customFormat="1" ht="15.75">
      <c r="A32" s="61" t="s">
        <v>27</v>
      </c>
      <c r="B32" s="62"/>
      <c r="C32" s="63">
        <v>0.33333333333333331</v>
      </c>
      <c r="D32" s="64">
        <v>0.6875</v>
      </c>
      <c r="E32" s="65" t="s">
        <v>196</v>
      </c>
      <c r="F32" s="23">
        <f>B32*14</f>
        <v>0</v>
      </c>
    </row>
    <row r="33" spans="1:44" s="44" customFormat="1" ht="15.75">
      <c r="A33" s="66" t="s">
        <v>28</v>
      </c>
      <c r="B33" s="67"/>
      <c r="C33" s="63">
        <v>0.33333333333333331</v>
      </c>
      <c r="D33" s="64">
        <v>0.6875</v>
      </c>
      <c r="E33" s="65" t="s">
        <v>55</v>
      </c>
      <c r="F33" s="23">
        <f t="shared" ref="F33:F39" si="0">B33*7</f>
        <v>0</v>
      </c>
    </row>
    <row r="34" spans="1:44" s="44" customFormat="1" ht="15.75">
      <c r="A34" s="61" t="s">
        <v>30</v>
      </c>
      <c r="B34" s="68"/>
      <c r="C34" s="63">
        <v>0.33333333333333331</v>
      </c>
      <c r="D34" s="64">
        <v>0.6875</v>
      </c>
      <c r="E34" s="65" t="s">
        <v>56</v>
      </c>
      <c r="F34" s="23">
        <f t="shared" si="0"/>
        <v>0</v>
      </c>
    </row>
    <row r="35" spans="1:44" s="44" customFormat="1" ht="15.75">
      <c r="A35" s="61" t="s">
        <v>31</v>
      </c>
      <c r="B35" s="68"/>
      <c r="C35" s="63">
        <v>0.33333333333333331</v>
      </c>
      <c r="D35" s="64">
        <v>0.6875</v>
      </c>
      <c r="E35" s="65" t="s">
        <v>57</v>
      </c>
      <c r="F35" s="23">
        <f t="shared" si="0"/>
        <v>0</v>
      </c>
    </row>
    <row r="36" spans="1:44" s="44" customFormat="1" ht="15.75">
      <c r="A36" s="61" t="s">
        <v>32</v>
      </c>
      <c r="B36" s="68"/>
      <c r="C36" s="63">
        <v>0.33333333333333331</v>
      </c>
      <c r="D36" s="64">
        <v>0.6875</v>
      </c>
      <c r="E36" s="65" t="s">
        <v>58</v>
      </c>
      <c r="F36" s="23">
        <f t="shared" si="0"/>
        <v>0</v>
      </c>
    </row>
    <row r="37" spans="1:44" s="44" customFormat="1" ht="15.75">
      <c r="A37" s="61" t="s">
        <v>33</v>
      </c>
      <c r="B37" s="68"/>
      <c r="C37" s="63">
        <v>0.33333333333333331</v>
      </c>
      <c r="D37" s="64">
        <v>0.6875</v>
      </c>
      <c r="E37" s="65" t="s">
        <v>59</v>
      </c>
      <c r="F37" s="23">
        <f t="shared" si="0"/>
        <v>0</v>
      </c>
    </row>
    <row r="38" spans="1:44" s="44" customFormat="1" ht="15.75">
      <c r="A38" s="61" t="s">
        <v>34</v>
      </c>
      <c r="B38" s="68"/>
      <c r="C38" s="63">
        <v>0.33333333333333331</v>
      </c>
      <c r="D38" s="64">
        <v>0.6875</v>
      </c>
      <c r="E38" s="65" t="s">
        <v>60</v>
      </c>
      <c r="F38" s="23">
        <f t="shared" si="0"/>
        <v>0</v>
      </c>
    </row>
    <row r="39" spans="1:44" s="44" customFormat="1" ht="15.75">
      <c r="A39" s="61" t="s">
        <v>35</v>
      </c>
      <c r="B39" s="68"/>
      <c r="C39" s="63">
        <v>0.33333333333333331</v>
      </c>
      <c r="D39" s="64">
        <v>0.6875</v>
      </c>
      <c r="E39" s="65" t="s">
        <v>61</v>
      </c>
      <c r="F39" s="23">
        <f t="shared" si="0"/>
        <v>0</v>
      </c>
    </row>
    <row r="40" spans="1:44" s="22" customFormat="1" ht="15.75">
      <c r="B40" s="19"/>
      <c r="C40" s="20"/>
      <c r="D40" s="21"/>
      <c r="F40" s="23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</row>
    <row r="41" spans="1:44" s="56" customFormat="1" ht="15.75">
      <c r="A41" s="55" t="s">
        <v>26</v>
      </c>
      <c r="C41" s="57"/>
      <c r="D41" s="58"/>
      <c r="E41" s="69"/>
      <c r="F41" s="60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</row>
    <row r="42" spans="1:44" s="44" customFormat="1" ht="15.75">
      <c r="A42" s="61" t="s">
        <v>71</v>
      </c>
      <c r="B42" s="68"/>
      <c r="C42" s="63">
        <v>0.33333333333333331</v>
      </c>
      <c r="D42" s="64">
        <v>0.6875</v>
      </c>
      <c r="E42" s="65" t="s">
        <v>62</v>
      </c>
      <c r="F42" s="23">
        <f t="shared" ref="F42:F50" si="1">B42*7</f>
        <v>0</v>
      </c>
    </row>
    <row r="43" spans="1:44" s="44" customFormat="1" ht="15.75">
      <c r="A43" s="61" t="s">
        <v>36</v>
      </c>
      <c r="B43" s="68"/>
      <c r="C43" s="63">
        <v>0.33333333333333331</v>
      </c>
      <c r="D43" s="64">
        <v>0.6875</v>
      </c>
      <c r="E43" s="65" t="s">
        <v>63</v>
      </c>
      <c r="F43" s="23">
        <f t="shared" si="1"/>
        <v>0</v>
      </c>
    </row>
    <row r="44" spans="1:44" s="44" customFormat="1" ht="15.75">
      <c r="A44" s="70" t="s">
        <v>37</v>
      </c>
      <c r="B44" s="68"/>
      <c r="C44" s="63">
        <v>0.33333333333333331</v>
      </c>
      <c r="D44" s="64">
        <v>0.6875</v>
      </c>
      <c r="E44" s="65" t="s">
        <v>64</v>
      </c>
      <c r="F44" s="23">
        <f t="shared" si="1"/>
        <v>0</v>
      </c>
    </row>
    <row r="45" spans="1:44" s="44" customFormat="1" ht="15.75">
      <c r="A45" s="61" t="s">
        <v>38</v>
      </c>
      <c r="B45" s="68"/>
      <c r="C45" s="63">
        <v>0.33333333333333331</v>
      </c>
      <c r="D45" s="64">
        <v>0.6875</v>
      </c>
      <c r="E45" s="65" t="s">
        <v>65</v>
      </c>
      <c r="F45" s="23">
        <f t="shared" si="1"/>
        <v>0</v>
      </c>
    </row>
    <row r="46" spans="1:44" s="22" customFormat="1" ht="15.75">
      <c r="A46" s="61" t="s">
        <v>29</v>
      </c>
      <c r="B46" s="68"/>
      <c r="C46" s="63">
        <v>0.33333333333333331</v>
      </c>
      <c r="D46" s="64">
        <v>0.6875</v>
      </c>
      <c r="E46" s="65" t="s">
        <v>66</v>
      </c>
      <c r="F46" s="23">
        <f t="shared" si="1"/>
        <v>0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</row>
    <row r="47" spans="1:44" s="22" customFormat="1" ht="15.75">
      <c r="A47" s="61" t="s">
        <v>39</v>
      </c>
      <c r="B47" s="68"/>
      <c r="C47" s="63">
        <v>0.33333333333333331</v>
      </c>
      <c r="D47" s="64">
        <v>0.6875</v>
      </c>
      <c r="E47" s="65" t="s">
        <v>67</v>
      </c>
      <c r="F47" s="23">
        <f t="shared" si="1"/>
        <v>0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</row>
    <row r="48" spans="1:44" s="22" customFormat="1" ht="15.75">
      <c r="A48" s="61" t="s">
        <v>40</v>
      </c>
      <c r="B48" s="68"/>
      <c r="C48" s="63">
        <v>0.33333333333333331</v>
      </c>
      <c r="D48" s="64">
        <v>0.6875</v>
      </c>
      <c r="E48" s="65" t="s">
        <v>68</v>
      </c>
      <c r="F48" s="23">
        <f t="shared" si="1"/>
        <v>0</v>
      </c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</row>
    <row r="49" spans="1:44" s="22" customFormat="1" ht="15.75">
      <c r="A49" s="61" t="s">
        <v>41</v>
      </c>
      <c r="B49" s="68"/>
      <c r="C49" s="63">
        <v>0.33333333333333331</v>
      </c>
      <c r="D49" s="64">
        <v>0.6875</v>
      </c>
      <c r="E49" s="65" t="s">
        <v>69</v>
      </c>
      <c r="F49" s="23">
        <f t="shared" si="1"/>
        <v>0</v>
      </c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</row>
    <row r="50" spans="1:44" s="22" customFormat="1" ht="15.75">
      <c r="A50" s="61" t="s">
        <v>42</v>
      </c>
      <c r="B50" s="68"/>
      <c r="C50" s="63">
        <v>0.33333333333333331</v>
      </c>
      <c r="D50" s="64">
        <v>0.6875</v>
      </c>
      <c r="E50" s="65" t="s">
        <v>70</v>
      </c>
      <c r="F50" s="23">
        <f t="shared" si="1"/>
        <v>0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</row>
    <row r="51" spans="1:44" s="22" customFormat="1" ht="15.75">
      <c r="A51" s="61"/>
      <c r="B51" s="71"/>
      <c r="C51" s="63"/>
      <c r="D51" s="64"/>
      <c r="F51" s="23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</row>
    <row r="52" spans="1:44" s="22" customFormat="1" ht="15.75">
      <c r="A52" s="72"/>
      <c r="B52" s="44"/>
      <c r="C52" s="63"/>
      <c r="D52" s="64"/>
      <c r="E52" s="73" t="s">
        <v>21</v>
      </c>
      <c r="F52" s="74">
        <f>SUM(F32:F51)</f>
        <v>0</v>
      </c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</row>
    <row r="53" spans="1:44" s="22" customFormat="1" ht="15.75">
      <c r="A53" s="72"/>
      <c r="B53" s="44"/>
      <c r="C53" s="63"/>
      <c r="D53" s="64"/>
      <c r="E53" s="73" t="s">
        <v>24</v>
      </c>
      <c r="F53" s="75">
        <f>F52/10</f>
        <v>0</v>
      </c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</row>
    <row r="54" spans="1:44" s="22" customFormat="1" ht="30" customHeight="1">
      <c r="A54" s="52" t="s">
        <v>22</v>
      </c>
      <c r="B54" s="76"/>
      <c r="C54" s="63"/>
      <c r="D54" s="64"/>
      <c r="E54" s="72"/>
      <c r="F54" s="23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</row>
    <row r="55" spans="1:44" s="83" customFormat="1" ht="15.75">
      <c r="A55" s="77" t="s">
        <v>45</v>
      </c>
      <c r="B55" s="78">
        <v>42291</v>
      </c>
      <c r="C55" s="79"/>
      <c r="D55" s="80"/>
      <c r="E55" s="81"/>
      <c r="F55" s="82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</row>
    <row r="56" spans="1:44" s="22" customFormat="1" ht="15.75">
      <c r="A56" s="72"/>
      <c r="B56" s="19"/>
      <c r="C56" s="63"/>
      <c r="D56" s="64"/>
      <c r="E56" s="72"/>
      <c r="F56" s="23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</row>
    <row r="57" spans="1:44" s="87" customFormat="1" ht="15.75">
      <c r="A57" s="146"/>
      <c r="B57" s="68"/>
      <c r="C57" s="143" t="s">
        <v>112</v>
      </c>
      <c r="D57" s="144" t="s">
        <v>113</v>
      </c>
      <c r="E57" s="145" t="s">
        <v>72</v>
      </c>
      <c r="F57" s="23">
        <f t="shared" ref="F57:F84" si="2">(D57-C57)*B57*24</f>
        <v>0</v>
      </c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</row>
    <row r="58" spans="1:44" s="22" customFormat="1" ht="15.75">
      <c r="A58" s="84"/>
      <c r="B58" s="68"/>
      <c r="C58" s="85" t="s">
        <v>112</v>
      </c>
      <c r="D58" s="86" t="s">
        <v>113</v>
      </c>
      <c r="E58" s="65" t="s">
        <v>73</v>
      </c>
      <c r="F58" s="23">
        <f t="shared" si="2"/>
        <v>0</v>
      </c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</row>
    <row r="59" spans="1:44" s="22" customFormat="1" ht="15.75">
      <c r="A59" s="84"/>
      <c r="B59" s="68"/>
      <c r="C59" s="85" t="s">
        <v>112</v>
      </c>
      <c r="D59" s="86" t="s">
        <v>113</v>
      </c>
      <c r="E59" s="65" t="s">
        <v>74</v>
      </c>
      <c r="F59" s="23">
        <f t="shared" si="2"/>
        <v>0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</row>
    <row r="60" spans="1:44" s="22" customFormat="1" ht="13.5" customHeight="1">
      <c r="A60" s="84"/>
      <c r="B60" s="68"/>
      <c r="C60" s="85" t="s">
        <v>112</v>
      </c>
      <c r="D60" s="86" t="s">
        <v>113</v>
      </c>
      <c r="E60" s="65" t="s">
        <v>75</v>
      </c>
      <c r="F60" s="23">
        <f t="shared" si="2"/>
        <v>0</v>
      </c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</row>
    <row r="61" spans="1:44" s="22" customFormat="1" ht="15.75">
      <c r="A61" s="88"/>
      <c r="B61" s="89"/>
      <c r="C61" s="85" t="s">
        <v>112</v>
      </c>
      <c r="D61" s="86" t="s">
        <v>113</v>
      </c>
      <c r="E61" s="65" t="s">
        <v>76</v>
      </c>
      <c r="F61" s="23">
        <f>(D61-C61)*B61*24</f>
        <v>0</v>
      </c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</row>
    <row r="62" spans="1:44" s="22" customFormat="1" ht="15.75">
      <c r="A62" s="84"/>
      <c r="B62" s="68"/>
      <c r="C62" s="85" t="s">
        <v>112</v>
      </c>
      <c r="D62" s="86" t="s">
        <v>113</v>
      </c>
      <c r="E62" s="65" t="s">
        <v>77</v>
      </c>
      <c r="F62" s="23">
        <f>(D62-C62)*B62*24</f>
        <v>0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</row>
    <row r="63" spans="1:44" s="22" customFormat="1" ht="15.75">
      <c r="A63" s="150"/>
      <c r="B63" s="68"/>
      <c r="C63" s="147" t="s">
        <v>112</v>
      </c>
      <c r="D63" s="148" t="s">
        <v>114</v>
      </c>
      <c r="E63" s="149" t="s">
        <v>202</v>
      </c>
      <c r="F63" s="23">
        <f>(D63-C63)*B63*24</f>
        <v>0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</row>
    <row r="64" spans="1:44" s="22" customFormat="1" ht="15.75">
      <c r="A64" s="84"/>
      <c r="B64" s="68"/>
      <c r="C64" s="85" t="s">
        <v>112</v>
      </c>
      <c r="D64" s="86" t="s">
        <v>114</v>
      </c>
      <c r="E64" s="65" t="s">
        <v>203</v>
      </c>
      <c r="F64" s="23">
        <f>(D64-C64)*B64*24</f>
        <v>0</v>
      </c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</row>
    <row r="65" spans="1:44" s="22" customFormat="1" ht="15.75">
      <c r="A65" s="84"/>
      <c r="B65" s="68"/>
      <c r="C65" s="85" t="s">
        <v>112</v>
      </c>
      <c r="D65" s="86" t="s">
        <v>114</v>
      </c>
      <c r="E65" s="65" t="s">
        <v>220</v>
      </c>
      <c r="F65" s="23">
        <f t="shared" si="2"/>
        <v>0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</row>
    <row r="66" spans="1:44" s="22" customFormat="1" ht="15.75">
      <c r="A66" s="84"/>
      <c r="B66" s="68"/>
      <c r="C66" s="85" t="s">
        <v>112</v>
      </c>
      <c r="D66" s="86" t="s">
        <v>114</v>
      </c>
      <c r="E66" s="65" t="s">
        <v>197</v>
      </c>
      <c r="F66" s="23">
        <f t="shared" si="2"/>
        <v>0</v>
      </c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</row>
    <row r="67" spans="1:44" s="22" customFormat="1" ht="15.75">
      <c r="A67" s="84"/>
      <c r="B67" s="68"/>
      <c r="C67" s="85" t="s">
        <v>112</v>
      </c>
      <c r="D67" s="86" t="s">
        <v>114</v>
      </c>
      <c r="E67" s="65" t="s">
        <v>204</v>
      </c>
      <c r="F67" s="90">
        <f t="shared" si="2"/>
        <v>0</v>
      </c>
      <c r="G67" s="91"/>
      <c r="H67" s="91"/>
      <c r="I67" s="91"/>
      <c r="J67" s="91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</row>
    <row r="68" spans="1:44" s="96" customFormat="1" ht="15.75">
      <c r="A68" s="84"/>
      <c r="B68" s="68"/>
      <c r="C68" s="85" t="s">
        <v>115</v>
      </c>
      <c r="D68" s="86" t="s">
        <v>114</v>
      </c>
      <c r="E68" s="65" t="s">
        <v>78</v>
      </c>
      <c r="F68" s="92">
        <f t="shared" si="2"/>
        <v>0</v>
      </c>
      <c r="G68" s="93"/>
      <c r="H68" s="93"/>
      <c r="I68" s="93"/>
      <c r="J68" s="94"/>
      <c r="K68" s="95"/>
      <c r="L68" s="95"/>
      <c r="M68" s="95"/>
      <c r="N68" s="95"/>
    </row>
    <row r="69" spans="1:44" s="22" customFormat="1" ht="15.75">
      <c r="A69" s="84"/>
      <c r="B69" s="68"/>
      <c r="C69" s="85" t="s">
        <v>115</v>
      </c>
      <c r="D69" s="86" t="s">
        <v>114</v>
      </c>
      <c r="E69" s="65" t="s">
        <v>79</v>
      </c>
      <c r="F69" s="23">
        <f t="shared" si="2"/>
        <v>0</v>
      </c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</row>
    <row r="70" spans="1:44" s="22" customFormat="1" ht="15.75">
      <c r="A70" s="84"/>
      <c r="B70" s="68"/>
      <c r="C70" s="85" t="s">
        <v>115</v>
      </c>
      <c r="D70" s="86" t="s">
        <v>114</v>
      </c>
      <c r="E70" s="65" t="s">
        <v>80</v>
      </c>
      <c r="F70" s="90">
        <f t="shared" si="2"/>
        <v>0</v>
      </c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</row>
    <row r="71" spans="1:44" s="98" customFormat="1" ht="15.75">
      <c r="A71" s="84"/>
      <c r="B71" s="68"/>
      <c r="C71" s="85" t="s">
        <v>115</v>
      </c>
      <c r="D71" s="86" t="s">
        <v>114</v>
      </c>
      <c r="E71" s="65" t="s">
        <v>81</v>
      </c>
      <c r="F71" s="97">
        <f t="shared" si="2"/>
        <v>0</v>
      </c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</row>
    <row r="72" spans="1:44" s="22" customFormat="1" ht="15.75">
      <c r="A72" s="84"/>
      <c r="B72" s="68"/>
      <c r="C72" s="85" t="s">
        <v>115</v>
      </c>
      <c r="D72" s="86" t="s">
        <v>114</v>
      </c>
      <c r="E72" s="99" t="s">
        <v>82</v>
      </c>
      <c r="F72" s="23">
        <f t="shared" si="2"/>
        <v>0</v>
      </c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</row>
    <row r="73" spans="1:44" s="22" customFormat="1" ht="15.75">
      <c r="A73" s="84"/>
      <c r="B73" s="68"/>
      <c r="C73" s="85" t="s">
        <v>115</v>
      </c>
      <c r="D73" s="86" t="s">
        <v>117</v>
      </c>
      <c r="E73" s="65" t="s">
        <v>199</v>
      </c>
      <c r="F73" s="23">
        <f t="shared" si="2"/>
        <v>0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</row>
    <row r="74" spans="1:44" s="22" customFormat="1" ht="15.75">
      <c r="A74" s="154"/>
      <c r="B74" s="68"/>
      <c r="C74" s="151" t="s">
        <v>116</v>
      </c>
      <c r="D74" s="152" t="s">
        <v>117</v>
      </c>
      <c r="E74" s="153" t="s">
        <v>83</v>
      </c>
      <c r="F74" s="23">
        <f t="shared" si="2"/>
        <v>0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</row>
    <row r="75" spans="1:44" s="22" customFormat="1" ht="15.75">
      <c r="A75" s="84"/>
      <c r="B75" s="68"/>
      <c r="C75" s="85" t="s">
        <v>116</v>
      </c>
      <c r="D75" s="86" t="s">
        <v>117</v>
      </c>
      <c r="E75" s="65" t="s">
        <v>84</v>
      </c>
      <c r="F75" s="23">
        <f t="shared" si="2"/>
        <v>0</v>
      </c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</row>
    <row r="76" spans="1:44" s="22" customFormat="1" ht="15.75">
      <c r="A76" s="84"/>
      <c r="B76" s="68"/>
      <c r="C76" s="85" t="s">
        <v>116</v>
      </c>
      <c r="D76" s="86" t="s">
        <v>117</v>
      </c>
      <c r="E76" s="65" t="s">
        <v>85</v>
      </c>
      <c r="F76" s="90">
        <f t="shared" si="2"/>
        <v>0</v>
      </c>
      <c r="G76" s="91"/>
      <c r="H76" s="91"/>
      <c r="I76" s="100"/>
      <c r="J76" s="101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</row>
    <row r="77" spans="1:44" s="104" customFormat="1" ht="15.75">
      <c r="A77" s="84"/>
      <c r="B77" s="68"/>
      <c r="C77" s="85" t="s">
        <v>116</v>
      </c>
      <c r="D77" s="86" t="s">
        <v>117</v>
      </c>
      <c r="E77" s="65" t="s">
        <v>86</v>
      </c>
      <c r="F77" s="92">
        <f t="shared" si="2"/>
        <v>0</v>
      </c>
      <c r="G77" s="93"/>
      <c r="H77" s="102"/>
      <c r="I77" s="93"/>
      <c r="J77" s="103"/>
      <c r="K77" s="95"/>
      <c r="L77" s="95"/>
      <c r="M77" s="95"/>
      <c r="N77" s="95"/>
    </row>
    <row r="78" spans="1:44" s="95" customFormat="1" ht="15.75">
      <c r="A78" s="84"/>
      <c r="B78" s="68"/>
      <c r="C78" s="85" t="s">
        <v>116</v>
      </c>
      <c r="D78" s="86" t="s">
        <v>117</v>
      </c>
      <c r="E78" s="65" t="s">
        <v>87</v>
      </c>
      <c r="F78" s="23">
        <f>(D78-C78)*B78*24</f>
        <v>0</v>
      </c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</row>
    <row r="79" spans="1:44" s="98" customFormat="1" ht="15.75">
      <c r="A79" s="84"/>
      <c r="B79" s="68"/>
      <c r="C79" s="85" t="s">
        <v>116</v>
      </c>
      <c r="D79" s="86" t="s">
        <v>117</v>
      </c>
      <c r="E79" s="65" t="s">
        <v>88</v>
      </c>
      <c r="F79" s="90">
        <f t="shared" si="2"/>
        <v>0</v>
      </c>
      <c r="G79" s="91"/>
      <c r="H79" s="91"/>
      <c r="I79" s="91"/>
      <c r="J79" s="100"/>
      <c r="K79" s="105"/>
      <c r="L79" s="91"/>
      <c r="M79" s="91"/>
      <c r="N79" s="91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</row>
    <row r="80" spans="1:44" s="104" customFormat="1" ht="15.75">
      <c r="A80" s="84"/>
      <c r="B80" s="68"/>
      <c r="C80" s="85" t="s">
        <v>116</v>
      </c>
      <c r="D80" s="86" t="s">
        <v>117</v>
      </c>
      <c r="E80" s="65" t="s">
        <v>89</v>
      </c>
      <c r="F80" s="97">
        <f t="shared" si="2"/>
        <v>0</v>
      </c>
      <c r="G80" s="93"/>
      <c r="H80" s="102"/>
      <c r="I80" s="102"/>
      <c r="J80" s="102"/>
      <c r="K80" s="106"/>
      <c r="L80" s="102"/>
      <c r="M80" s="102"/>
      <c r="N80" s="93"/>
    </row>
    <row r="81" spans="1:44" s="22" customFormat="1" ht="15.75">
      <c r="A81" s="84"/>
      <c r="B81" s="68"/>
      <c r="C81" s="85" t="s">
        <v>116</v>
      </c>
      <c r="D81" s="86" t="s">
        <v>117</v>
      </c>
      <c r="E81" s="65" t="s">
        <v>90</v>
      </c>
      <c r="F81" s="23">
        <f t="shared" si="2"/>
        <v>0</v>
      </c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</row>
    <row r="82" spans="1:44" s="22" customFormat="1" ht="15.75">
      <c r="A82" s="84"/>
      <c r="B82" s="68"/>
      <c r="C82" s="85" t="s">
        <v>116</v>
      </c>
      <c r="D82" s="86" t="s">
        <v>117</v>
      </c>
      <c r="E82" s="65" t="s">
        <v>91</v>
      </c>
      <c r="F82" s="23">
        <f t="shared" si="2"/>
        <v>0</v>
      </c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</row>
    <row r="83" spans="1:44" s="22" customFormat="1" ht="15.75">
      <c r="A83" s="189"/>
      <c r="B83" s="68"/>
      <c r="C83" s="196" t="s">
        <v>116</v>
      </c>
      <c r="D83" s="197" t="s">
        <v>118</v>
      </c>
      <c r="E83" s="188" t="s">
        <v>200</v>
      </c>
      <c r="F83" s="23">
        <f t="shared" si="2"/>
        <v>0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</row>
    <row r="84" spans="1:44" s="22" customFormat="1" ht="15.75">
      <c r="A84" s="84"/>
      <c r="B84" s="68"/>
      <c r="C84" s="107" t="s">
        <v>119</v>
      </c>
      <c r="D84" s="108" t="s">
        <v>120</v>
      </c>
      <c r="E84" s="65" t="s">
        <v>92</v>
      </c>
      <c r="F84" s="90">
        <f t="shared" si="2"/>
        <v>0</v>
      </c>
      <c r="G84" s="91"/>
      <c r="H84" s="91"/>
      <c r="I84" s="91"/>
      <c r="J84" s="91"/>
      <c r="K84" s="91"/>
      <c r="L84" s="91"/>
      <c r="M84" s="91"/>
      <c r="N84" s="91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</row>
    <row r="85" spans="1:44" s="110" customFormat="1" ht="15.75">
      <c r="A85" s="84"/>
      <c r="B85" s="68"/>
      <c r="C85" s="107" t="s">
        <v>119</v>
      </c>
      <c r="D85" s="108" t="s">
        <v>120</v>
      </c>
      <c r="E85" s="65" t="s">
        <v>93</v>
      </c>
      <c r="F85" s="92">
        <f t="shared" ref="F85:F109" si="3">(D85-C85)*B85*24</f>
        <v>0</v>
      </c>
      <c r="G85" s="93"/>
      <c r="H85" s="106"/>
      <c r="I85" s="93"/>
      <c r="J85" s="93"/>
      <c r="K85" s="93"/>
      <c r="L85" s="93"/>
      <c r="M85" s="102"/>
      <c r="N85" s="109"/>
    </row>
    <row r="86" spans="1:44" s="22" customFormat="1" ht="15.75">
      <c r="A86" s="84"/>
      <c r="B86" s="68"/>
      <c r="C86" s="85" t="s">
        <v>119</v>
      </c>
      <c r="D86" s="86" t="s">
        <v>120</v>
      </c>
      <c r="E86" s="65" t="s">
        <v>94</v>
      </c>
      <c r="F86" s="23">
        <f t="shared" si="3"/>
        <v>0</v>
      </c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</row>
    <row r="87" spans="1:44" s="22" customFormat="1" ht="15.75">
      <c r="A87" s="84"/>
      <c r="B87" s="68"/>
      <c r="C87" s="85" t="s">
        <v>119</v>
      </c>
      <c r="D87" s="86" t="s">
        <v>120</v>
      </c>
      <c r="E87" s="65" t="s">
        <v>95</v>
      </c>
      <c r="F87" s="23">
        <f t="shared" si="3"/>
        <v>0</v>
      </c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</row>
    <row r="88" spans="1:44" s="22" customFormat="1" ht="15.75">
      <c r="A88" s="84"/>
      <c r="B88" s="68"/>
      <c r="C88" s="85" t="s">
        <v>119</v>
      </c>
      <c r="D88" s="86" t="s">
        <v>120</v>
      </c>
      <c r="E88" s="65" t="s">
        <v>96</v>
      </c>
      <c r="F88" s="23">
        <f t="shared" si="3"/>
        <v>0</v>
      </c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</row>
    <row r="89" spans="1:44" s="22" customFormat="1" ht="15.75">
      <c r="A89" s="84"/>
      <c r="B89" s="68"/>
      <c r="C89" s="85" t="s">
        <v>119</v>
      </c>
      <c r="D89" s="86" t="s">
        <v>120</v>
      </c>
      <c r="E89" s="65" t="s">
        <v>97</v>
      </c>
      <c r="F89" s="23">
        <f t="shared" si="3"/>
        <v>0</v>
      </c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</row>
    <row r="90" spans="1:44" s="22" customFormat="1" ht="15.75">
      <c r="A90" s="84"/>
      <c r="B90" s="68"/>
      <c r="C90" s="85" t="s">
        <v>119</v>
      </c>
      <c r="D90" s="86" t="s">
        <v>120</v>
      </c>
      <c r="E90" s="65" t="s">
        <v>98</v>
      </c>
      <c r="F90" s="23">
        <f t="shared" si="3"/>
        <v>0</v>
      </c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</row>
    <row r="91" spans="1:44" s="22" customFormat="1" ht="15.75">
      <c r="A91" s="84"/>
      <c r="B91" s="68"/>
      <c r="C91" s="85" t="s">
        <v>119</v>
      </c>
      <c r="D91" s="86" t="s">
        <v>120</v>
      </c>
      <c r="E91" s="65" t="s">
        <v>99</v>
      </c>
      <c r="F91" s="23">
        <f t="shared" si="3"/>
        <v>0</v>
      </c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</row>
    <row r="92" spans="1:44" s="95" customFormat="1" ht="15.75">
      <c r="A92" s="159"/>
      <c r="B92" s="68"/>
      <c r="C92" s="156" t="s">
        <v>119</v>
      </c>
      <c r="D92" s="157" t="s">
        <v>121</v>
      </c>
      <c r="E92" s="158" t="s">
        <v>201</v>
      </c>
      <c r="F92" s="111">
        <f>(D92-C92)*B92*24</f>
        <v>0</v>
      </c>
      <c r="G92" s="93"/>
      <c r="H92" s="102"/>
      <c r="I92" s="93"/>
      <c r="J92" s="93"/>
      <c r="K92" s="93"/>
      <c r="L92" s="93"/>
      <c r="M92" s="93"/>
      <c r="N92" s="102"/>
    </row>
    <row r="93" spans="1:44" s="22" customFormat="1" ht="15.75">
      <c r="A93" s="84"/>
      <c r="B93" s="68"/>
      <c r="C93" s="85" t="s">
        <v>119</v>
      </c>
      <c r="D93" s="86" t="s">
        <v>121</v>
      </c>
      <c r="E93" s="65" t="s">
        <v>198</v>
      </c>
      <c r="F93" s="23">
        <f>(D93-C93)*B93*24</f>
        <v>0</v>
      </c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</row>
    <row r="94" spans="1:44" s="22" customFormat="1" ht="15.75">
      <c r="A94" s="84"/>
      <c r="B94" s="68"/>
      <c r="C94" s="107" t="s">
        <v>122</v>
      </c>
      <c r="D94" s="108" t="s">
        <v>121</v>
      </c>
      <c r="E94" s="65" t="s">
        <v>100</v>
      </c>
      <c r="F94" s="23">
        <f t="shared" si="3"/>
        <v>0</v>
      </c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</row>
    <row r="95" spans="1:44" s="24" customFormat="1" ht="15.75">
      <c r="A95" s="84"/>
      <c r="B95" s="68"/>
      <c r="C95" s="107" t="s">
        <v>122</v>
      </c>
      <c r="D95" s="108" t="s">
        <v>121</v>
      </c>
      <c r="E95" s="65" t="s">
        <v>101</v>
      </c>
      <c r="F95" s="90">
        <f t="shared" si="3"/>
        <v>0</v>
      </c>
      <c r="G95" s="91"/>
      <c r="H95" s="91"/>
      <c r="I95" s="91"/>
      <c r="J95" s="91"/>
      <c r="K95" s="91"/>
      <c r="L95" s="91"/>
      <c r="M95" s="91"/>
      <c r="N95" s="91"/>
    </row>
    <row r="96" spans="1:44" s="112" customFormat="1" ht="15.75">
      <c r="A96" s="84"/>
      <c r="B96" s="68"/>
      <c r="C96" s="107" t="s">
        <v>122</v>
      </c>
      <c r="D96" s="108" t="s">
        <v>121</v>
      </c>
      <c r="E96" s="65" t="s">
        <v>102</v>
      </c>
      <c r="F96" s="111">
        <f t="shared" si="3"/>
        <v>0</v>
      </c>
      <c r="G96" s="93"/>
      <c r="H96" s="93"/>
      <c r="I96" s="93"/>
      <c r="J96" s="93"/>
      <c r="K96" s="93"/>
      <c r="L96" s="93"/>
      <c r="M96" s="93"/>
      <c r="N96" s="94"/>
    </row>
    <row r="97" spans="1:44" s="22" customFormat="1" ht="15.75">
      <c r="A97" s="84"/>
      <c r="B97" s="68"/>
      <c r="C97" s="107" t="s">
        <v>122</v>
      </c>
      <c r="D97" s="108" t="s">
        <v>121</v>
      </c>
      <c r="E97" s="65" t="s">
        <v>103</v>
      </c>
      <c r="F97" s="23">
        <f t="shared" si="3"/>
        <v>0</v>
      </c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</row>
    <row r="98" spans="1:44" s="22" customFormat="1" ht="15.75">
      <c r="A98" s="84"/>
      <c r="B98" s="68"/>
      <c r="C98" s="85" t="s">
        <v>122</v>
      </c>
      <c r="D98" s="86" t="s">
        <v>121</v>
      </c>
      <c r="E98" s="65" t="s">
        <v>104</v>
      </c>
      <c r="F98" s="23">
        <f>(D98-C98)*B98*24</f>
        <v>0</v>
      </c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</row>
    <row r="99" spans="1:44" s="98" customFormat="1" ht="15.75">
      <c r="A99" s="154"/>
      <c r="B99" s="68"/>
      <c r="C99" s="151" t="s">
        <v>122</v>
      </c>
      <c r="D99" s="152" t="s">
        <v>123</v>
      </c>
      <c r="E99" s="153" t="s">
        <v>205</v>
      </c>
      <c r="F99" s="23">
        <f t="shared" si="3"/>
        <v>0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</row>
    <row r="100" spans="1:44" s="22" customFormat="1" ht="15.75">
      <c r="A100" s="84"/>
      <c r="B100" s="68"/>
      <c r="C100" s="85" t="s">
        <v>122</v>
      </c>
      <c r="D100" s="86" t="s">
        <v>123</v>
      </c>
      <c r="E100" s="65" t="s">
        <v>206</v>
      </c>
      <c r="F100" s="23">
        <f t="shared" si="3"/>
        <v>0</v>
      </c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</row>
    <row r="101" spans="1:44" s="22" customFormat="1" ht="15.75">
      <c r="A101" s="84"/>
      <c r="B101" s="68"/>
      <c r="C101" s="85" t="s">
        <v>122</v>
      </c>
      <c r="D101" s="86" t="s">
        <v>123</v>
      </c>
      <c r="E101" s="65" t="s">
        <v>207</v>
      </c>
      <c r="F101" s="23">
        <f t="shared" si="3"/>
        <v>0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</row>
    <row r="102" spans="1:44" s="22" customFormat="1" ht="15.75">
      <c r="A102" s="84"/>
      <c r="B102" s="68"/>
      <c r="C102" s="85" t="s">
        <v>122</v>
      </c>
      <c r="D102" s="86" t="s">
        <v>123</v>
      </c>
      <c r="E102" s="65" t="s">
        <v>208</v>
      </c>
      <c r="F102" s="23">
        <f t="shared" si="3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</row>
    <row r="103" spans="1:44" s="22" customFormat="1" ht="15.75">
      <c r="A103" s="164"/>
      <c r="B103" s="68"/>
      <c r="C103" s="161" t="s">
        <v>124</v>
      </c>
      <c r="D103" s="162" t="s">
        <v>123</v>
      </c>
      <c r="E103" s="163" t="s">
        <v>105</v>
      </c>
      <c r="F103" s="23">
        <f t="shared" si="3"/>
        <v>0</v>
      </c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</row>
    <row r="104" spans="1:44" s="22" customFormat="1" ht="15.75">
      <c r="A104" s="84"/>
      <c r="B104" s="68"/>
      <c r="C104" s="85" t="s">
        <v>124</v>
      </c>
      <c r="D104" s="86" t="s">
        <v>123</v>
      </c>
      <c r="E104" s="65" t="s">
        <v>106</v>
      </c>
      <c r="F104" s="90">
        <f t="shared" si="3"/>
        <v>0</v>
      </c>
      <c r="G104" s="91"/>
      <c r="H104" s="91"/>
      <c r="I104" s="91"/>
      <c r="J104" s="91"/>
      <c r="K104" s="91"/>
      <c r="L104" s="91"/>
      <c r="M104" s="91"/>
      <c r="N104" s="91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</row>
    <row r="105" spans="1:44" s="114" customFormat="1" ht="15.75">
      <c r="A105" s="84"/>
      <c r="B105" s="68"/>
      <c r="C105" s="85" t="s">
        <v>124</v>
      </c>
      <c r="D105" s="86" t="s">
        <v>123</v>
      </c>
      <c r="E105" s="65" t="s">
        <v>107</v>
      </c>
      <c r="F105" s="92">
        <f t="shared" si="3"/>
        <v>0</v>
      </c>
      <c r="G105" s="93"/>
      <c r="H105" s="102"/>
      <c r="I105" s="102"/>
      <c r="J105" s="102"/>
      <c r="K105" s="102"/>
      <c r="L105" s="102"/>
      <c r="M105" s="102"/>
      <c r="N105" s="113"/>
    </row>
    <row r="106" spans="1:44" s="22" customFormat="1" ht="15.75">
      <c r="A106" s="84"/>
      <c r="B106" s="68"/>
      <c r="C106" s="85" t="s">
        <v>124</v>
      </c>
      <c r="D106" s="86" t="s">
        <v>123</v>
      </c>
      <c r="E106" s="65" t="s">
        <v>108</v>
      </c>
      <c r="F106" s="23">
        <f t="shared" si="3"/>
        <v>0</v>
      </c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</row>
    <row r="107" spans="1:44" s="22" customFormat="1" ht="15.75">
      <c r="A107" s="84"/>
      <c r="B107" s="68"/>
      <c r="C107" s="85" t="s">
        <v>124</v>
      </c>
      <c r="D107" s="86" t="s">
        <v>123</v>
      </c>
      <c r="E107" s="65" t="s">
        <v>109</v>
      </c>
      <c r="F107" s="23">
        <f t="shared" si="3"/>
        <v>0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</row>
    <row r="108" spans="1:44" s="22" customFormat="1" ht="15.75">
      <c r="A108" s="84"/>
      <c r="B108" s="68"/>
      <c r="C108" s="85" t="s">
        <v>124</v>
      </c>
      <c r="D108" s="86" t="s">
        <v>123</v>
      </c>
      <c r="E108" s="65" t="s">
        <v>110</v>
      </c>
      <c r="F108" s="23">
        <f t="shared" si="3"/>
        <v>0</v>
      </c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</row>
    <row r="109" spans="1:44" s="22" customFormat="1" ht="15.75">
      <c r="A109" s="84"/>
      <c r="B109" s="68"/>
      <c r="C109" s="85" t="s">
        <v>124</v>
      </c>
      <c r="D109" s="86" t="s">
        <v>123</v>
      </c>
      <c r="E109" s="65" t="s">
        <v>111</v>
      </c>
      <c r="F109" s="23">
        <f t="shared" si="3"/>
        <v>0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</row>
    <row r="110" spans="1:44" s="87" customFormat="1" ht="15.75">
      <c r="A110" s="84"/>
      <c r="B110"/>
      <c r="C110" s="115"/>
      <c r="D110" s="116"/>
      <c r="E110" s="65"/>
      <c r="F110" s="23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</row>
    <row r="111" spans="1:44" s="22" customFormat="1" ht="15.75">
      <c r="A111" s="72"/>
      <c r="B111" s="19"/>
      <c r="C111" s="115"/>
      <c r="D111" s="116"/>
      <c r="E111" s="117" t="s">
        <v>47</v>
      </c>
      <c r="F111" s="118">
        <f>SUM(F57:F110)</f>
        <v>0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</row>
    <row r="112" spans="1:44" s="95" customFormat="1" ht="15.75">
      <c r="A112" s="84"/>
      <c r="B112" s="71"/>
      <c r="C112" s="115"/>
      <c r="D112" s="116"/>
      <c r="E112" s="119"/>
      <c r="F112" s="120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</row>
    <row r="113" spans="1:44" s="83" customFormat="1" ht="15.75">
      <c r="A113" s="77" t="s">
        <v>6</v>
      </c>
      <c r="B113" s="78">
        <v>42292</v>
      </c>
      <c r="C113" s="79"/>
      <c r="D113" s="80"/>
      <c r="E113" s="81"/>
      <c r="F113" s="82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</row>
    <row r="114" spans="1:44" s="22" customFormat="1" ht="15.75">
      <c r="A114" s="72"/>
      <c r="B114" s="19"/>
      <c r="C114" s="63"/>
      <c r="D114" s="64"/>
      <c r="E114" s="72"/>
      <c r="F114" s="23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</row>
    <row r="115" spans="1:44" s="87" customFormat="1" ht="15.75">
      <c r="A115" s="169"/>
      <c r="B115" s="68"/>
      <c r="C115" s="167">
        <v>0.33333333333333331</v>
      </c>
      <c r="D115" s="168">
        <v>0.375</v>
      </c>
      <c r="E115" s="142" t="s">
        <v>125</v>
      </c>
      <c r="F115" s="23">
        <f>(D115-C115)*B115*24</f>
        <v>0</v>
      </c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</row>
    <row r="116" spans="1:44" s="22" customFormat="1" ht="15.75">
      <c r="A116" s="84"/>
      <c r="B116" s="68"/>
      <c r="C116" s="121">
        <v>0.33333333333333331</v>
      </c>
      <c r="D116" s="122">
        <v>0.375</v>
      </c>
      <c r="E116" s="65" t="s">
        <v>126</v>
      </c>
      <c r="F116" s="23">
        <f t="shared" ref="F116:F124" si="4">(D116-C116)*B116*24</f>
        <v>0</v>
      </c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</row>
    <row r="117" spans="1:44" s="22" customFormat="1" ht="15.75">
      <c r="A117" s="84"/>
      <c r="B117" s="68"/>
      <c r="C117" s="121">
        <v>0.33333333333333331</v>
      </c>
      <c r="D117" s="122">
        <v>0.375</v>
      </c>
      <c r="E117" s="65" t="s">
        <v>127</v>
      </c>
      <c r="F117" s="23">
        <f t="shared" si="4"/>
        <v>0</v>
      </c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</row>
    <row r="118" spans="1:44" s="22" customFormat="1" ht="15.75">
      <c r="A118" s="84"/>
      <c r="B118" s="68"/>
      <c r="C118" s="121">
        <v>0.33333333333333331</v>
      </c>
      <c r="D118" s="122">
        <v>0.375</v>
      </c>
      <c r="E118" s="65" t="s">
        <v>128</v>
      </c>
      <c r="F118" s="23">
        <f>(D118-C118)*B118*24</f>
        <v>0</v>
      </c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</row>
    <row r="119" spans="1:44" s="22" customFormat="1" ht="15.75">
      <c r="A119" s="84"/>
      <c r="B119" s="68"/>
      <c r="C119" s="121">
        <v>0.33333333333333331</v>
      </c>
      <c r="D119" s="122">
        <v>0.375</v>
      </c>
      <c r="E119" s="65" t="s">
        <v>129</v>
      </c>
      <c r="F119" s="90">
        <f>(D119-C119)*B119*24</f>
        <v>0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</row>
    <row r="120" spans="1:44" s="22" customFormat="1" ht="15.75">
      <c r="A120" s="84"/>
      <c r="B120" s="68"/>
      <c r="C120" s="121">
        <v>0.33333333333333331</v>
      </c>
      <c r="D120" s="122">
        <v>0.375</v>
      </c>
      <c r="E120" s="65" t="s">
        <v>225</v>
      </c>
      <c r="F120" s="123">
        <f>(D120-C120)*B120*24</f>
        <v>0</v>
      </c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</row>
    <row r="121" spans="1:44" s="22" customFormat="1" ht="15.75">
      <c r="A121" s="146"/>
      <c r="B121" s="68"/>
      <c r="C121" s="170">
        <v>0.33333333333333331</v>
      </c>
      <c r="D121" s="171">
        <v>0.4375</v>
      </c>
      <c r="E121" s="145" t="s">
        <v>214</v>
      </c>
      <c r="F121" s="23">
        <f t="shared" si="4"/>
        <v>0</v>
      </c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</row>
    <row r="122" spans="1:44" s="22" customFormat="1" ht="15.75">
      <c r="A122" s="84"/>
      <c r="B122" s="68"/>
      <c r="C122" s="121">
        <v>0.33333333333333331</v>
      </c>
      <c r="D122" s="122">
        <v>0.4375</v>
      </c>
      <c r="E122" s="65" t="s">
        <v>215</v>
      </c>
      <c r="F122" s="23">
        <f t="shared" si="4"/>
        <v>0</v>
      </c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</row>
    <row r="123" spans="1:44" s="22" customFormat="1" ht="15.75">
      <c r="A123" s="84"/>
      <c r="B123" s="68"/>
      <c r="C123" s="121">
        <v>0.33333333333333331</v>
      </c>
      <c r="D123" s="122">
        <v>0.4375</v>
      </c>
      <c r="E123" s="65" t="s">
        <v>216</v>
      </c>
      <c r="F123" s="23">
        <f t="shared" si="4"/>
        <v>0</v>
      </c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</row>
    <row r="124" spans="1:44" s="22" customFormat="1" ht="15.75">
      <c r="A124" s="84"/>
      <c r="B124" s="68"/>
      <c r="C124" s="121">
        <v>0.33333333333333331</v>
      </c>
      <c r="D124" s="122">
        <v>0.4375</v>
      </c>
      <c r="E124" s="65" t="s">
        <v>222</v>
      </c>
      <c r="F124" s="23">
        <f t="shared" si="4"/>
        <v>0</v>
      </c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</row>
    <row r="125" spans="1:44" s="22" customFormat="1" ht="15.75">
      <c r="A125" s="84"/>
      <c r="B125" s="68"/>
      <c r="C125" s="121">
        <v>0.33333333333333331</v>
      </c>
      <c r="D125" s="122">
        <v>0.4375</v>
      </c>
      <c r="E125" s="65" t="s">
        <v>217</v>
      </c>
      <c r="F125" s="123">
        <f t="shared" ref="F125:F162" si="5">(D125-C125)*B125*24</f>
        <v>0</v>
      </c>
      <c r="G125" s="91"/>
      <c r="H125" s="91"/>
      <c r="I125" s="91"/>
      <c r="J125" s="91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</row>
    <row r="126" spans="1:44" s="22" customFormat="1" ht="15.75">
      <c r="A126" s="179"/>
      <c r="B126" s="68"/>
      <c r="C126" s="176">
        <v>0.39583333333333331</v>
      </c>
      <c r="D126" s="177">
        <v>0.4375</v>
      </c>
      <c r="E126" s="178" t="s">
        <v>130</v>
      </c>
      <c r="F126" s="124">
        <f t="shared" si="5"/>
        <v>0</v>
      </c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</row>
    <row r="127" spans="1:44" s="22" customFormat="1" ht="15.75">
      <c r="A127" s="84"/>
      <c r="B127" s="68"/>
      <c r="C127" s="121">
        <v>0.39583333333333331</v>
      </c>
      <c r="D127" s="122">
        <v>0.4375</v>
      </c>
      <c r="E127" s="65" t="s">
        <v>131</v>
      </c>
      <c r="F127" s="125">
        <f t="shared" si="5"/>
        <v>0</v>
      </c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</row>
    <row r="128" spans="1:44" s="22" customFormat="1" ht="15.75">
      <c r="A128" s="84"/>
      <c r="B128" s="68"/>
      <c r="C128" s="121">
        <v>0.39583333333333331</v>
      </c>
      <c r="D128" s="122">
        <v>0.4375</v>
      </c>
      <c r="E128" s="65" t="s">
        <v>132</v>
      </c>
      <c r="F128" s="23">
        <f t="shared" si="5"/>
        <v>0</v>
      </c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</row>
    <row r="129" spans="1:44" s="22" customFormat="1" ht="15.75">
      <c r="A129" s="84"/>
      <c r="B129" s="68"/>
      <c r="C129" s="126">
        <v>0.39583333333333331</v>
      </c>
      <c r="D129" s="127">
        <v>0.4375</v>
      </c>
      <c r="E129" s="65" t="s">
        <v>133</v>
      </c>
      <c r="F129" s="23">
        <f t="shared" si="5"/>
        <v>0</v>
      </c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</row>
    <row r="130" spans="1:44" s="22" customFormat="1" ht="15.75">
      <c r="A130" s="84"/>
      <c r="B130" s="68"/>
      <c r="C130" s="121">
        <v>0.39583333333333331</v>
      </c>
      <c r="D130" s="122">
        <v>0.4375</v>
      </c>
      <c r="E130" s="65" t="s">
        <v>134</v>
      </c>
      <c r="F130" s="23">
        <f t="shared" si="5"/>
        <v>0</v>
      </c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</row>
    <row r="131" spans="1:44" s="22" customFormat="1" ht="15.75">
      <c r="A131" s="84"/>
      <c r="B131" s="68"/>
      <c r="C131" s="121">
        <v>0.39583333333333331</v>
      </c>
      <c r="D131" s="122">
        <v>0.4375</v>
      </c>
      <c r="E131" s="65" t="s">
        <v>135</v>
      </c>
      <c r="F131" s="23">
        <f t="shared" si="5"/>
        <v>0</v>
      </c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</row>
    <row r="132" spans="1:44" s="22" customFormat="1" ht="15.75">
      <c r="A132" s="183"/>
      <c r="B132" s="68"/>
      <c r="C132" s="180">
        <v>0.45833333333333331</v>
      </c>
      <c r="D132" s="181">
        <v>0.5</v>
      </c>
      <c r="E132" s="182" t="s">
        <v>136</v>
      </c>
      <c r="F132" s="23">
        <f t="shared" si="5"/>
        <v>0</v>
      </c>
      <c r="G132" s="24"/>
      <c r="H132" s="24"/>
      <c r="I132" s="91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</row>
    <row r="133" spans="1:44" s="22" customFormat="1" ht="15.75">
      <c r="A133" s="84"/>
      <c r="B133" s="68"/>
      <c r="C133" s="121">
        <v>0.45833333333333331</v>
      </c>
      <c r="D133" s="122">
        <v>0.5</v>
      </c>
      <c r="E133" s="65" t="s">
        <v>137</v>
      </c>
      <c r="F133" s="128">
        <f t="shared" si="5"/>
        <v>0</v>
      </c>
      <c r="G133" s="101"/>
      <c r="H133" s="91"/>
      <c r="I133" s="129"/>
      <c r="J133" s="91"/>
      <c r="K133" s="91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</row>
    <row r="134" spans="1:44" s="130" customFormat="1" ht="15.75">
      <c r="A134" s="84"/>
      <c r="B134" s="68"/>
      <c r="C134" s="121">
        <v>0.45833333333333331</v>
      </c>
      <c r="D134" s="122">
        <v>0.5</v>
      </c>
      <c r="E134" s="65" t="s">
        <v>138</v>
      </c>
      <c r="F134" s="111">
        <f t="shared" si="5"/>
        <v>0</v>
      </c>
      <c r="G134" s="102"/>
      <c r="H134" s="93"/>
      <c r="I134" s="93"/>
      <c r="J134" s="93"/>
      <c r="K134" s="94"/>
    </row>
    <row r="135" spans="1:44" s="131" customFormat="1" ht="15.75">
      <c r="A135" s="184"/>
      <c r="B135" s="68"/>
      <c r="C135" s="172">
        <v>0.52083333333333337</v>
      </c>
      <c r="D135" s="173">
        <v>0.5625</v>
      </c>
      <c r="E135" s="174" t="s">
        <v>139</v>
      </c>
      <c r="F135" s="92">
        <f t="shared" si="5"/>
        <v>0</v>
      </c>
      <c r="G135" s="93"/>
      <c r="H135" s="93"/>
      <c r="I135" s="93"/>
      <c r="J135" s="93"/>
      <c r="K135" s="94"/>
    </row>
    <row r="136" spans="1:44" s="22" customFormat="1" ht="15.75">
      <c r="A136" s="84"/>
      <c r="B136" s="68"/>
      <c r="C136" s="121">
        <v>0.52083333333333337</v>
      </c>
      <c r="D136" s="122">
        <v>0.5625</v>
      </c>
      <c r="E136" s="65" t="s">
        <v>140</v>
      </c>
      <c r="F136" s="23">
        <f t="shared" si="5"/>
        <v>0</v>
      </c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</row>
    <row r="137" spans="1:44" s="22" customFormat="1" ht="15.75">
      <c r="A137" s="84"/>
      <c r="B137" s="68"/>
      <c r="C137" s="121">
        <v>0.52083333333333337</v>
      </c>
      <c r="D137" s="122">
        <v>0.5625</v>
      </c>
      <c r="E137" s="65" t="s">
        <v>227</v>
      </c>
      <c r="F137" s="23">
        <f t="shared" si="5"/>
        <v>0</v>
      </c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</row>
    <row r="138" spans="1:44" s="22" customFormat="1" ht="15.75">
      <c r="A138" s="84"/>
      <c r="B138" s="68"/>
      <c r="C138" s="121">
        <v>0.52083333333333337</v>
      </c>
      <c r="D138" s="122">
        <v>0.5625</v>
      </c>
      <c r="E138" s="65" t="s">
        <v>141</v>
      </c>
      <c r="F138" s="23">
        <f t="shared" si="5"/>
        <v>0</v>
      </c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</row>
    <row r="139" spans="1:44" s="22" customFormat="1" ht="15.75">
      <c r="A139" s="84"/>
      <c r="B139" s="68"/>
      <c r="C139" s="121">
        <v>0.52083333333333337</v>
      </c>
      <c r="D139" s="122">
        <v>0.5625</v>
      </c>
      <c r="E139" s="65" t="s">
        <v>142</v>
      </c>
      <c r="F139" s="23">
        <f t="shared" si="5"/>
        <v>0</v>
      </c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</row>
    <row r="140" spans="1:44" s="22" customFormat="1" ht="15.75">
      <c r="A140" s="84"/>
      <c r="B140" s="68"/>
      <c r="C140" s="121">
        <v>0.52083333333333337</v>
      </c>
      <c r="D140" s="122">
        <v>0.5625</v>
      </c>
      <c r="E140" s="65" t="s">
        <v>143</v>
      </c>
      <c r="F140" s="23">
        <f t="shared" si="5"/>
        <v>0</v>
      </c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</row>
    <row r="141" spans="1:44" s="22" customFormat="1" ht="15.75">
      <c r="A141" s="84"/>
      <c r="B141" s="68"/>
      <c r="C141" s="121">
        <v>0.52083333333333337</v>
      </c>
      <c r="D141" s="122">
        <v>0.5625</v>
      </c>
      <c r="E141" s="65" t="s">
        <v>144</v>
      </c>
      <c r="F141" s="23">
        <f t="shared" si="5"/>
        <v>0</v>
      </c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</row>
    <row r="142" spans="1:44" s="22" customFormat="1" ht="15.75">
      <c r="A142" s="84"/>
      <c r="B142" s="68"/>
      <c r="C142" s="121">
        <v>0.52083333333333337</v>
      </c>
      <c r="D142" s="122">
        <v>0.625</v>
      </c>
      <c r="E142" s="65" t="s">
        <v>218</v>
      </c>
      <c r="F142" s="23">
        <f t="shared" si="5"/>
        <v>0</v>
      </c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</row>
    <row r="143" spans="1:44" s="22" customFormat="1" ht="15.75">
      <c r="A143" s="84"/>
      <c r="B143" s="68"/>
      <c r="C143" s="121">
        <v>0.52083333333333337</v>
      </c>
      <c r="D143" s="122">
        <v>0.5625</v>
      </c>
      <c r="E143" s="65" t="s">
        <v>145</v>
      </c>
      <c r="F143" s="23">
        <f t="shared" si="5"/>
        <v>0</v>
      </c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</row>
    <row r="144" spans="1:44" s="87" customFormat="1" ht="15.75">
      <c r="A144" s="84"/>
      <c r="B144" s="68"/>
      <c r="C144" s="121">
        <v>0.52083333333333337</v>
      </c>
      <c r="D144" s="122">
        <v>0.5625</v>
      </c>
      <c r="E144" s="65" t="s">
        <v>146</v>
      </c>
      <c r="F144" s="90">
        <f t="shared" si="5"/>
        <v>0</v>
      </c>
      <c r="G144" s="91"/>
      <c r="H144" s="91"/>
      <c r="I144" s="91"/>
      <c r="J144" s="91"/>
      <c r="K144" s="91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</row>
    <row r="145" spans="1:52" s="132" customFormat="1" ht="15.75">
      <c r="A145" s="84"/>
      <c r="B145" s="68"/>
      <c r="C145" s="121">
        <v>0.52083333333333337</v>
      </c>
      <c r="D145" s="122">
        <v>0.5625</v>
      </c>
      <c r="E145" s="65" t="s">
        <v>147</v>
      </c>
      <c r="F145" s="92">
        <f t="shared" si="5"/>
        <v>0</v>
      </c>
      <c r="G145" s="93"/>
      <c r="H145" s="93"/>
      <c r="I145" s="93"/>
      <c r="J145" s="93"/>
      <c r="K145" s="109"/>
    </row>
    <row r="146" spans="1:52" s="22" customFormat="1" ht="15.75">
      <c r="A146" s="185"/>
      <c r="B146" s="68"/>
      <c r="C146" s="165">
        <v>0.58333333333333337</v>
      </c>
      <c r="D146" s="166">
        <v>0.625</v>
      </c>
      <c r="E146" s="160" t="s">
        <v>148</v>
      </c>
      <c r="F146" s="23">
        <f t="shared" si="5"/>
        <v>0</v>
      </c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</row>
    <row r="147" spans="1:52" s="22" customFormat="1" ht="15.75">
      <c r="A147" s="84"/>
      <c r="B147" s="68"/>
      <c r="C147" s="121">
        <v>0.58333333333333337</v>
      </c>
      <c r="D147" s="122">
        <v>0.625</v>
      </c>
      <c r="E147" s="65" t="s">
        <v>149</v>
      </c>
      <c r="F147" s="23">
        <f t="shared" si="5"/>
        <v>0</v>
      </c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</row>
    <row r="148" spans="1:52" s="22" customFormat="1" ht="15.75">
      <c r="A148" s="84"/>
      <c r="B148" s="68"/>
      <c r="C148" s="121">
        <v>0.58333333333333337</v>
      </c>
      <c r="D148" s="122">
        <v>0.625</v>
      </c>
      <c r="E148" s="65" t="s">
        <v>150</v>
      </c>
      <c r="F148" s="23">
        <f t="shared" si="5"/>
        <v>0</v>
      </c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</row>
    <row r="149" spans="1:52" s="22" customFormat="1" ht="15.75">
      <c r="A149" s="84"/>
      <c r="B149" s="68"/>
      <c r="C149" s="121">
        <v>0.58333333333333337</v>
      </c>
      <c r="D149" s="122">
        <v>0.625</v>
      </c>
      <c r="E149" s="65" t="s">
        <v>151</v>
      </c>
      <c r="F149" s="133">
        <f t="shared" si="5"/>
        <v>0</v>
      </c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</row>
    <row r="150" spans="1:52" s="22" customFormat="1" ht="15.75">
      <c r="A150" s="84"/>
      <c r="B150" s="68"/>
      <c r="C150" s="121">
        <v>0.58333333333333337</v>
      </c>
      <c r="D150" s="122">
        <v>0.625</v>
      </c>
      <c r="E150" s="65" t="s">
        <v>152</v>
      </c>
      <c r="F150" s="134">
        <f t="shared" si="5"/>
        <v>0</v>
      </c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</row>
    <row r="151" spans="1:52" s="24" customFormat="1" ht="15.75">
      <c r="A151" s="84"/>
      <c r="B151" s="68"/>
      <c r="C151" s="121">
        <v>0.58333333333333337</v>
      </c>
      <c r="D151" s="122">
        <v>0.625</v>
      </c>
      <c r="E151" s="65" t="s">
        <v>153</v>
      </c>
      <c r="F151" s="90">
        <f>(D151-C151)*B151*24</f>
        <v>0</v>
      </c>
      <c r="G151" s="91"/>
      <c r="H151" s="91"/>
      <c r="I151" s="91"/>
      <c r="J151" s="91"/>
      <c r="K151" s="91"/>
    </row>
    <row r="152" spans="1:52" s="24" customFormat="1" ht="15.75">
      <c r="A152" s="189"/>
      <c r="B152" s="68"/>
      <c r="C152" s="186">
        <v>0.58333333333333337</v>
      </c>
      <c r="D152" s="187">
        <v>0.6875</v>
      </c>
      <c r="E152" s="188" t="s">
        <v>209</v>
      </c>
      <c r="F152" s="23">
        <f>(D152-C152)*B152*24</f>
        <v>0</v>
      </c>
    </row>
    <row r="153" spans="1:52" s="87" customFormat="1" ht="15.75">
      <c r="A153" s="84"/>
      <c r="B153" s="68"/>
      <c r="C153" s="121">
        <v>0.58333333333333337</v>
      </c>
      <c r="D153" s="122">
        <v>0.6875</v>
      </c>
      <c r="E153" s="65" t="s">
        <v>210</v>
      </c>
      <c r="F153" s="23">
        <f t="shared" si="5"/>
        <v>0</v>
      </c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</row>
    <row r="154" spans="1:52" s="136" customFormat="1" ht="15.75">
      <c r="A154" s="84"/>
      <c r="B154" s="68"/>
      <c r="C154" s="121">
        <v>0.58333333333333337</v>
      </c>
      <c r="D154" s="122">
        <v>0.6875</v>
      </c>
      <c r="E154" s="65" t="s">
        <v>211</v>
      </c>
      <c r="F154" s="92">
        <f t="shared" si="5"/>
        <v>0</v>
      </c>
      <c r="G154" s="93"/>
      <c r="H154" s="106"/>
      <c r="I154" s="93"/>
      <c r="J154" s="93"/>
      <c r="K154" s="135"/>
    </row>
    <row r="155" spans="1:52" s="24" customFormat="1" ht="15.75">
      <c r="A155" s="84"/>
      <c r="B155" s="68"/>
      <c r="C155" s="121">
        <v>0.58333333333333337</v>
      </c>
      <c r="D155" s="122">
        <v>0.6875</v>
      </c>
      <c r="E155" s="65" t="s">
        <v>212</v>
      </c>
      <c r="F155" s="23">
        <f t="shared" si="5"/>
        <v>0</v>
      </c>
    </row>
    <row r="156" spans="1:52" s="24" customFormat="1" ht="15.75">
      <c r="A156" s="150"/>
      <c r="B156" s="68"/>
      <c r="C156" s="190">
        <v>0.64583333333333337</v>
      </c>
      <c r="D156" s="191">
        <v>0.6875</v>
      </c>
      <c r="E156" s="149" t="s">
        <v>154</v>
      </c>
      <c r="F156" s="90">
        <f t="shared" si="5"/>
        <v>0</v>
      </c>
    </row>
    <row r="157" spans="1:52" s="24" customFormat="1" ht="15.75">
      <c r="A157" s="84"/>
      <c r="B157" s="68"/>
      <c r="C157" s="121">
        <v>0.64583333333333337</v>
      </c>
      <c r="D157" s="122">
        <v>0.6875</v>
      </c>
      <c r="E157" s="65" t="s">
        <v>155</v>
      </c>
      <c r="F157" s="137">
        <f t="shared" si="5"/>
        <v>0</v>
      </c>
      <c r="AS157" s="95"/>
      <c r="AT157" s="95"/>
      <c r="AU157" s="95"/>
      <c r="AV157" s="95"/>
      <c r="AW157" s="95"/>
      <c r="AX157" s="95"/>
      <c r="AY157" s="95"/>
      <c r="AZ157" s="95"/>
    </row>
    <row r="158" spans="1:52" s="87" customFormat="1" ht="15.75">
      <c r="A158" s="84"/>
      <c r="B158" s="68"/>
      <c r="C158" s="121">
        <v>0.64583333333333337</v>
      </c>
      <c r="D158" s="122">
        <v>0.6875</v>
      </c>
      <c r="E158" s="65" t="s">
        <v>156</v>
      </c>
      <c r="F158" s="23">
        <f t="shared" si="5"/>
        <v>0</v>
      </c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95"/>
      <c r="AT158" s="95"/>
      <c r="AU158" s="95"/>
      <c r="AV158" s="95"/>
      <c r="AW158" s="95"/>
      <c r="AX158" s="95"/>
      <c r="AY158" s="95"/>
      <c r="AZ158" s="95"/>
    </row>
    <row r="159" spans="1:52" s="22" customFormat="1" ht="15.75">
      <c r="A159" s="84"/>
      <c r="B159" s="68"/>
      <c r="C159" s="63">
        <v>0.64583333333333337</v>
      </c>
      <c r="D159" s="122">
        <v>0.6875</v>
      </c>
      <c r="E159" s="65" t="s">
        <v>157</v>
      </c>
      <c r="F159" s="23">
        <f t="shared" si="5"/>
        <v>0</v>
      </c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95"/>
      <c r="AT159" s="95"/>
      <c r="AU159" s="95"/>
      <c r="AV159" s="95"/>
      <c r="AW159" s="95"/>
      <c r="AX159" s="95"/>
      <c r="AY159" s="95"/>
      <c r="AZ159" s="95"/>
    </row>
    <row r="160" spans="1:52" s="22" customFormat="1" ht="15.75">
      <c r="A160" s="84"/>
      <c r="B160" s="68"/>
      <c r="C160" s="63">
        <v>0.64583333333333337</v>
      </c>
      <c r="D160" s="122">
        <v>0.6875</v>
      </c>
      <c r="E160" s="65" t="s">
        <v>158</v>
      </c>
      <c r="F160" s="23">
        <f t="shared" si="5"/>
        <v>0</v>
      </c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</row>
    <row r="161" spans="1:44" s="22" customFormat="1" ht="15.75">
      <c r="A161" s="84"/>
      <c r="B161" s="68"/>
      <c r="C161" s="63">
        <v>0.64583333333333337</v>
      </c>
      <c r="D161" s="122">
        <v>0.6875</v>
      </c>
      <c r="E161" s="65" t="s">
        <v>159</v>
      </c>
      <c r="F161" s="23">
        <f t="shared" si="5"/>
        <v>0</v>
      </c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</row>
    <row r="162" spans="1:44" s="22" customFormat="1" ht="15.75">
      <c r="A162" s="84"/>
      <c r="B162" s="68"/>
      <c r="C162" s="63">
        <v>0.64583333333333337</v>
      </c>
      <c r="D162" s="122">
        <v>0.6875</v>
      </c>
      <c r="E162" s="65" t="s">
        <v>160</v>
      </c>
      <c r="F162" s="23">
        <f t="shared" si="5"/>
        <v>0</v>
      </c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</row>
    <row r="163" spans="1:44" s="22" customFormat="1" ht="15.75">
      <c r="A163" s="84"/>
      <c r="B163" s="71"/>
      <c r="C163"/>
      <c r="D163"/>
      <c r="E163" s="117" t="s">
        <v>48</v>
      </c>
      <c r="F163" s="118">
        <f>SUM(F115:F162)</f>
        <v>0</v>
      </c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</row>
    <row r="164" spans="1:44" s="95" customFormat="1" ht="15.75">
      <c r="A164" s="84"/>
      <c r="B164" s="71"/>
      <c r="C164"/>
      <c r="D164"/>
      <c r="E164" s="119"/>
      <c r="F164" s="120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</row>
    <row r="165" spans="1:44" s="83" customFormat="1" ht="15.75">
      <c r="A165" s="77" t="s">
        <v>7</v>
      </c>
      <c r="B165" s="78">
        <v>42293</v>
      </c>
      <c r="C165" s="79"/>
      <c r="D165" s="80"/>
      <c r="E165" s="81"/>
      <c r="F165" s="82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</row>
    <row r="166" spans="1:44" s="87" customFormat="1" ht="15.75">
      <c r="A166" s="150"/>
      <c r="B166" s="68"/>
      <c r="C166" s="190">
        <v>0.33333333333333331</v>
      </c>
      <c r="D166" s="190">
        <v>0.375</v>
      </c>
      <c r="E166" s="149" t="s">
        <v>161</v>
      </c>
      <c r="F166" s="23">
        <f t="shared" ref="F166:F206" si="6">(D166-C166)*B166*24</f>
        <v>0</v>
      </c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</row>
    <row r="167" spans="1:44" s="22" customFormat="1" ht="15.75">
      <c r="A167" s="72"/>
      <c r="B167" s="68"/>
      <c r="C167" s="126">
        <v>0.33333333333333331</v>
      </c>
      <c r="D167" s="126">
        <v>0.375</v>
      </c>
      <c r="E167" s="65" t="s">
        <v>162</v>
      </c>
      <c r="F167" s="23">
        <f t="shared" si="6"/>
        <v>0</v>
      </c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</row>
    <row r="168" spans="1:44" s="22" customFormat="1" ht="15.75">
      <c r="A168" s="72"/>
      <c r="B168" s="68"/>
      <c r="C168" s="126">
        <v>0.33333333333333331</v>
      </c>
      <c r="D168" s="126">
        <v>0.375</v>
      </c>
      <c r="E168" s="65" t="s">
        <v>163</v>
      </c>
      <c r="F168" s="23">
        <f t="shared" si="6"/>
        <v>0</v>
      </c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</row>
    <row r="169" spans="1:44" s="22" customFormat="1" ht="15.75">
      <c r="A169" s="72"/>
      <c r="B169" s="68"/>
      <c r="C169" s="126">
        <v>0.33333333333333331</v>
      </c>
      <c r="D169" s="126">
        <v>0.375</v>
      </c>
      <c r="E169" s="65" t="s">
        <v>164</v>
      </c>
      <c r="F169" s="23">
        <f t="shared" si="6"/>
        <v>0</v>
      </c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</row>
    <row r="170" spans="1:44" s="22" customFormat="1" ht="15.75">
      <c r="A170" s="72"/>
      <c r="B170" s="68"/>
      <c r="C170" s="126">
        <v>0.33333333333333331</v>
      </c>
      <c r="D170" s="126">
        <v>0.375</v>
      </c>
      <c r="E170" s="65" t="s">
        <v>165</v>
      </c>
      <c r="F170" s="23">
        <f t="shared" si="6"/>
        <v>0</v>
      </c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</row>
    <row r="171" spans="1:44" s="22" customFormat="1" ht="15.75">
      <c r="A171" s="72"/>
      <c r="B171" s="68"/>
      <c r="C171" s="126">
        <v>0.33333333333333331</v>
      </c>
      <c r="D171" s="126">
        <v>0.375</v>
      </c>
      <c r="E171" s="65" t="s">
        <v>166</v>
      </c>
      <c r="F171" s="23">
        <f t="shared" si="6"/>
        <v>0</v>
      </c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</row>
    <row r="172" spans="1:44" s="22" customFormat="1" ht="15.75">
      <c r="A172" s="72"/>
      <c r="B172" s="68"/>
      <c r="C172" s="126">
        <v>0.33333333333333331</v>
      </c>
      <c r="D172" s="126">
        <v>0.375</v>
      </c>
      <c r="E172" s="65" t="s">
        <v>167</v>
      </c>
      <c r="F172" s="23">
        <f t="shared" si="6"/>
        <v>0</v>
      </c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</row>
    <row r="173" spans="1:44" s="22" customFormat="1" ht="15.75">
      <c r="A173" s="72"/>
      <c r="B173" s="68"/>
      <c r="C173" s="126">
        <v>0.33333333333333331</v>
      </c>
      <c r="D173" s="126">
        <v>0.375</v>
      </c>
      <c r="E173" s="65" t="s">
        <v>168</v>
      </c>
      <c r="F173" s="23">
        <f t="shared" si="6"/>
        <v>0</v>
      </c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</row>
    <row r="174" spans="1:44" s="24" customFormat="1" ht="15.75">
      <c r="A174" s="61"/>
      <c r="B174" s="68"/>
      <c r="C174" s="126">
        <v>0.33333333333333331</v>
      </c>
      <c r="D174" s="126">
        <v>0.375</v>
      </c>
      <c r="E174" s="65" t="s">
        <v>169</v>
      </c>
      <c r="F174" s="23">
        <f t="shared" si="6"/>
        <v>0</v>
      </c>
    </row>
    <row r="175" spans="1:44" s="87" customFormat="1" ht="15.75">
      <c r="A175" s="84"/>
      <c r="B175" s="68"/>
      <c r="C175" s="126">
        <v>0.33333333333333331</v>
      </c>
      <c r="D175" s="126">
        <v>0.375</v>
      </c>
      <c r="E175" s="65" t="s">
        <v>170</v>
      </c>
      <c r="F175" s="23">
        <f t="shared" si="6"/>
        <v>0</v>
      </c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</row>
    <row r="176" spans="1:44" s="22" customFormat="1" ht="15.75">
      <c r="A176" s="155"/>
      <c r="B176" s="68"/>
      <c r="C176" s="192">
        <v>0.33333333333333331</v>
      </c>
      <c r="D176" s="192">
        <v>0.4375</v>
      </c>
      <c r="E176" s="141" t="s">
        <v>221</v>
      </c>
      <c r="F176" s="23">
        <f>(D176-C176)*B176*24</f>
        <v>0</v>
      </c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</row>
    <row r="177" spans="1:44" s="22" customFormat="1" ht="15.75">
      <c r="A177" s="72"/>
      <c r="B177" s="68"/>
      <c r="C177" s="126">
        <v>0.39583333333333331</v>
      </c>
      <c r="D177" s="126">
        <v>0.4375</v>
      </c>
      <c r="E177" s="65" t="s">
        <v>171</v>
      </c>
      <c r="F177" s="23">
        <f t="shared" si="6"/>
        <v>0</v>
      </c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</row>
    <row r="178" spans="1:44" s="22" customFormat="1" ht="15.75">
      <c r="A178" s="72"/>
      <c r="B178" s="68"/>
      <c r="C178" s="126">
        <v>0.39583333333333331</v>
      </c>
      <c r="D178" s="126">
        <v>0.4375</v>
      </c>
      <c r="E178" s="65" t="s">
        <v>172</v>
      </c>
      <c r="F178" s="23">
        <f t="shared" si="6"/>
        <v>0</v>
      </c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</row>
    <row r="179" spans="1:44" s="22" customFormat="1" ht="15.75">
      <c r="A179" s="72"/>
      <c r="B179" s="68"/>
      <c r="C179" s="126">
        <v>0.39583333333333331</v>
      </c>
      <c r="D179" s="126">
        <v>0.4375</v>
      </c>
      <c r="E179" s="65" t="s">
        <v>173</v>
      </c>
      <c r="F179" s="23">
        <f t="shared" si="6"/>
        <v>0</v>
      </c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</row>
    <row r="180" spans="1:44" s="22" customFormat="1" ht="15.75">
      <c r="A180" s="72"/>
      <c r="B180" s="68"/>
      <c r="C180" s="126">
        <v>0.39583333333333331</v>
      </c>
      <c r="D180" s="126">
        <v>0.4375</v>
      </c>
      <c r="E180" s="65" t="s">
        <v>174</v>
      </c>
      <c r="F180" s="23">
        <f t="shared" si="6"/>
        <v>0</v>
      </c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</row>
    <row r="181" spans="1:44" s="22" customFormat="1" ht="15.75">
      <c r="A181" s="72"/>
      <c r="B181" s="68"/>
      <c r="C181" s="126">
        <v>0.39583333333333331</v>
      </c>
      <c r="D181" s="126">
        <v>0.4375</v>
      </c>
      <c r="E181" s="65" t="s">
        <v>175</v>
      </c>
      <c r="F181" s="23">
        <f t="shared" si="6"/>
        <v>0</v>
      </c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</row>
    <row r="182" spans="1:44" s="87" customFormat="1" ht="15.75">
      <c r="A182" s="84"/>
      <c r="B182" s="68"/>
      <c r="C182" s="121">
        <v>0.39583333333333331</v>
      </c>
      <c r="D182" s="126">
        <v>0.4375</v>
      </c>
      <c r="E182" s="65" t="s">
        <v>176</v>
      </c>
      <c r="F182" s="23">
        <f t="shared" si="6"/>
        <v>0</v>
      </c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</row>
    <row r="183" spans="1:44" s="22" customFormat="1" ht="15.75">
      <c r="A183" s="72"/>
      <c r="B183" s="68"/>
      <c r="C183" s="126">
        <v>0.39583333333333331</v>
      </c>
      <c r="D183" s="126">
        <v>0.4375</v>
      </c>
      <c r="E183" s="65" t="s">
        <v>224</v>
      </c>
      <c r="F183" s="23">
        <f t="shared" si="6"/>
        <v>0</v>
      </c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</row>
    <row r="184" spans="1:44" s="24" customFormat="1" ht="15.75">
      <c r="A184" s="61"/>
      <c r="B184" s="68"/>
      <c r="C184" s="126">
        <v>0.39583333333333331</v>
      </c>
      <c r="D184" s="126">
        <v>0.4375</v>
      </c>
      <c r="E184" s="65" t="s">
        <v>228</v>
      </c>
      <c r="F184" s="23">
        <f t="shared" si="6"/>
        <v>0</v>
      </c>
    </row>
    <row r="185" spans="1:44" s="22" customFormat="1" ht="15.75">
      <c r="A185" s="66"/>
      <c r="B185" s="68"/>
      <c r="C185" s="126">
        <v>0.39583333333333331</v>
      </c>
      <c r="D185" s="126">
        <v>0.4375</v>
      </c>
      <c r="E185" s="65" t="s">
        <v>177</v>
      </c>
      <c r="F185" s="23">
        <f>(D185-C185)*B185*24</f>
        <v>0</v>
      </c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</row>
    <row r="186" spans="1:44" s="22" customFormat="1" ht="15.75">
      <c r="A186" s="183"/>
      <c r="B186" s="68"/>
      <c r="C186" s="193">
        <v>0.39583333333333331</v>
      </c>
      <c r="D186" s="193">
        <v>0.5</v>
      </c>
      <c r="E186" s="182" t="s">
        <v>219</v>
      </c>
      <c r="F186" s="23">
        <f t="shared" si="6"/>
        <v>0</v>
      </c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</row>
    <row r="187" spans="1:44" s="22" customFormat="1" ht="15.75">
      <c r="A187" s="72"/>
      <c r="B187" s="68"/>
      <c r="C187" s="126">
        <v>0.45833333333333331</v>
      </c>
      <c r="D187" s="126">
        <v>0.5</v>
      </c>
      <c r="E187" s="65" t="s">
        <v>178</v>
      </c>
      <c r="F187" s="23">
        <f t="shared" si="6"/>
        <v>0</v>
      </c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</row>
    <row r="188" spans="1:44" s="22" customFormat="1" ht="15.75">
      <c r="A188" s="72"/>
      <c r="B188" s="68"/>
      <c r="C188" s="126">
        <v>0.45833333333333331</v>
      </c>
      <c r="D188" s="126">
        <v>0.5</v>
      </c>
      <c r="E188" s="65" t="s">
        <v>223</v>
      </c>
      <c r="F188" s="23">
        <f t="shared" si="6"/>
        <v>0</v>
      </c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</row>
    <row r="189" spans="1:44" s="22" customFormat="1" ht="15.75">
      <c r="A189" s="72"/>
      <c r="B189" s="68"/>
      <c r="C189" s="126">
        <v>0.45833333333333331</v>
      </c>
      <c r="D189" s="126">
        <v>0.5</v>
      </c>
      <c r="E189" s="65" t="s">
        <v>179</v>
      </c>
      <c r="F189" s="23">
        <f t="shared" si="6"/>
        <v>0</v>
      </c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</row>
    <row r="190" spans="1:44" s="22" customFormat="1" ht="15.75">
      <c r="A190" s="72"/>
      <c r="B190" s="68"/>
      <c r="C190" s="126">
        <v>0.45833333333333331</v>
      </c>
      <c r="D190" s="126">
        <v>0.5</v>
      </c>
      <c r="E190" s="65" t="s">
        <v>180</v>
      </c>
      <c r="F190" s="23">
        <f t="shared" si="6"/>
        <v>0</v>
      </c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</row>
    <row r="191" spans="1:44" s="22" customFormat="1" ht="15.75">
      <c r="A191" s="72"/>
      <c r="B191" s="68"/>
      <c r="C191" s="126">
        <v>0.45833333333333331</v>
      </c>
      <c r="D191" s="126">
        <v>0.5</v>
      </c>
      <c r="E191" s="65" t="s">
        <v>181</v>
      </c>
      <c r="F191" s="23">
        <f t="shared" si="6"/>
        <v>0</v>
      </c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</row>
    <row r="192" spans="1:44" s="87" customFormat="1" ht="15.75">
      <c r="A192" s="84"/>
      <c r="B192" s="68"/>
      <c r="C192" s="126">
        <v>0.45833333333333331</v>
      </c>
      <c r="D192" s="126">
        <v>0.5</v>
      </c>
      <c r="E192" s="65" t="s">
        <v>182</v>
      </c>
      <c r="F192" s="23">
        <f t="shared" si="6"/>
        <v>0</v>
      </c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</row>
    <row r="193" spans="1:44" s="24" customFormat="1" ht="15.75">
      <c r="A193" s="61"/>
      <c r="B193" s="68"/>
      <c r="C193" s="126">
        <v>0.45833333333333331</v>
      </c>
      <c r="D193" s="126">
        <v>0.5</v>
      </c>
      <c r="E193" s="65" t="s">
        <v>183</v>
      </c>
      <c r="F193" s="23">
        <f t="shared" si="6"/>
        <v>0</v>
      </c>
    </row>
    <row r="194" spans="1:44" s="95" customFormat="1" ht="15.75">
      <c r="A194" s="84"/>
      <c r="B194" s="68"/>
      <c r="C194" s="126">
        <v>0.45833333333333331</v>
      </c>
      <c r="D194" s="126">
        <v>0.5</v>
      </c>
      <c r="E194" s="65" t="s">
        <v>184</v>
      </c>
      <c r="F194" s="23">
        <f t="shared" si="6"/>
        <v>0</v>
      </c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</row>
    <row r="195" spans="1:44" s="22" customFormat="1" ht="15.75">
      <c r="A195" s="72"/>
      <c r="B195" s="68"/>
      <c r="C195" s="126">
        <v>0.45833333333333331</v>
      </c>
      <c r="D195" s="126">
        <v>0.5</v>
      </c>
      <c r="E195" s="65" t="s">
        <v>185</v>
      </c>
      <c r="F195" s="23">
        <f t="shared" si="6"/>
        <v>0</v>
      </c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</row>
    <row r="196" spans="1:44" s="22" customFormat="1" ht="15.75">
      <c r="A196" s="195"/>
      <c r="B196" s="68"/>
      <c r="C196" s="194">
        <v>0.45833333333333331</v>
      </c>
      <c r="D196" s="194">
        <v>0.5625</v>
      </c>
      <c r="E196" s="175" t="s">
        <v>213</v>
      </c>
      <c r="F196" s="23">
        <f>(D196-C196)*B196*24</f>
        <v>0</v>
      </c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</row>
    <row r="197" spans="1:44" s="22" customFormat="1" ht="15.75">
      <c r="A197" s="72"/>
      <c r="B197" s="68"/>
      <c r="C197" s="126">
        <v>0.52083333333333337</v>
      </c>
      <c r="D197" s="126">
        <v>0.5625</v>
      </c>
      <c r="E197" s="65" t="s">
        <v>186</v>
      </c>
      <c r="F197" s="23">
        <f t="shared" si="6"/>
        <v>0</v>
      </c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</row>
    <row r="198" spans="1:44" s="22" customFormat="1" ht="15.75">
      <c r="A198" s="72"/>
      <c r="B198" s="68"/>
      <c r="C198" s="126">
        <v>0.52083333333333337</v>
      </c>
      <c r="D198" s="126">
        <v>0.5625</v>
      </c>
      <c r="E198" s="65" t="s">
        <v>187</v>
      </c>
      <c r="F198" s="23">
        <f t="shared" si="6"/>
        <v>0</v>
      </c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</row>
    <row r="199" spans="1:44" s="22" customFormat="1" ht="15.75">
      <c r="A199" s="72"/>
      <c r="B199" s="68"/>
      <c r="C199" s="126">
        <v>0.52083333333333337</v>
      </c>
      <c r="D199" s="126">
        <v>0.5625</v>
      </c>
      <c r="E199" s="65" t="s">
        <v>188</v>
      </c>
      <c r="F199" s="23">
        <f t="shared" si="6"/>
        <v>0</v>
      </c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</row>
    <row r="200" spans="1:44" s="22" customFormat="1" ht="15.75">
      <c r="A200" s="72"/>
      <c r="B200" s="68"/>
      <c r="C200" s="126">
        <v>0.52083333333333337</v>
      </c>
      <c r="D200" s="126">
        <v>0.5625</v>
      </c>
      <c r="E200" s="65" t="s">
        <v>189</v>
      </c>
      <c r="F200" s="23">
        <f t="shared" si="6"/>
        <v>0</v>
      </c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</row>
    <row r="201" spans="1:44" s="22" customFormat="1" ht="15.75">
      <c r="A201" s="72"/>
      <c r="B201" s="68"/>
      <c r="C201" s="126">
        <v>0.52083333333333337</v>
      </c>
      <c r="D201" s="126">
        <v>0.5625</v>
      </c>
      <c r="E201" s="65" t="s">
        <v>190</v>
      </c>
      <c r="F201" s="23">
        <f t="shared" si="6"/>
        <v>0</v>
      </c>
      <c r="G201" s="138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</row>
    <row r="202" spans="1:44" s="22" customFormat="1" ht="15.75">
      <c r="A202" s="72"/>
      <c r="B202" s="68"/>
      <c r="C202" s="126">
        <v>0.52083333333333337</v>
      </c>
      <c r="D202" s="126">
        <v>0.5625</v>
      </c>
      <c r="E202" s="65" t="s">
        <v>191</v>
      </c>
      <c r="F202" s="23">
        <f t="shared" si="6"/>
        <v>0</v>
      </c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</row>
    <row r="203" spans="1:44" s="22" customFormat="1" ht="15.75">
      <c r="A203" s="72"/>
      <c r="B203" s="68"/>
      <c r="C203" s="126">
        <v>0.52083333333333337</v>
      </c>
      <c r="D203" s="126">
        <v>0.5625</v>
      </c>
      <c r="E203" s="65" t="s">
        <v>192</v>
      </c>
      <c r="F203" s="23">
        <f t="shared" si="6"/>
        <v>0</v>
      </c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</row>
    <row r="204" spans="1:44" s="22" customFormat="1" ht="15.75">
      <c r="A204" s="72"/>
      <c r="B204" s="68"/>
      <c r="C204" s="126">
        <v>0.52083333333333337</v>
      </c>
      <c r="D204" s="126">
        <v>0.5625</v>
      </c>
      <c r="E204" s="65" t="s">
        <v>193</v>
      </c>
      <c r="F204" s="23">
        <f t="shared" si="6"/>
        <v>0</v>
      </c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</row>
    <row r="205" spans="1:44" s="22" customFormat="1" ht="15.75">
      <c r="A205" s="72"/>
      <c r="B205" s="68"/>
      <c r="C205" s="126">
        <v>0.52083333333333337</v>
      </c>
      <c r="D205" s="126">
        <v>0.5625</v>
      </c>
      <c r="E205" s="65" t="s">
        <v>194</v>
      </c>
      <c r="F205" s="23">
        <f t="shared" si="6"/>
        <v>0</v>
      </c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</row>
    <row r="206" spans="1:44" s="22" customFormat="1" ht="15.75">
      <c r="A206" s="72"/>
      <c r="B206" s="68"/>
      <c r="C206" s="126">
        <v>0.52083333333333337</v>
      </c>
      <c r="D206" s="126">
        <v>0.5625</v>
      </c>
      <c r="E206" s="65" t="s">
        <v>195</v>
      </c>
      <c r="F206" s="23">
        <f t="shared" si="6"/>
        <v>0</v>
      </c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</row>
    <row r="207" spans="1:44" s="22" customFormat="1" ht="15.75">
      <c r="B207" s="19"/>
      <c r="C207" s="20"/>
      <c r="D207" s="21"/>
      <c r="E207" s="117" t="s">
        <v>49</v>
      </c>
      <c r="F207" s="118">
        <f>SUM(F166:F206)</f>
        <v>0</v>
      </c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</row>
    <row r="208" spans="1:44" s="22" customFormat="1" ht="15.75">
      <c r="B208" s="19"/>
      <c r="C208" s="20"/>
      <c r="D208" s="21"/>
      <c r="E208" s="139"/>
      <c r="F208" s="23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</row>
    <row r="209" spans="2:44" s="22" customFormat="1" ht="15.75">
      <c r="B209" s="19"/>
      <c r="C209" s="20"/>
      <c r="D209" s="21"/>
      <c r="E209" s="140" t="s">
        <v>46</v>
      </c>
      <c r="F209" s="74">
        <f>F207+F163+F111</f>
        <v>0</v>
      </c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</row>
    <row r="210" spans="2:44" s="22" customFormat="1" ht="15.75">
      <c r="B210" s="19"/>
      <c r="C210" s="20"/>
      <c r="D210" s="21"/>
      <c r="E210" s="73" t="s">
        <v>25</v>
      </c>
      <c r="F210" s="75">
        <f>F209/10</f>
        <v>0</v>
      </c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</row>
  </sheetData>
  <phoneticPr fontId="1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Employees</cp:lastModifiedBy>
  <cp:lastPrinted>2007-01-22T14:31:08Z</cp:lastPrinted>
  <dcterms:created xsi:type="dcterms:W3CDTF">2007-01-19T20:51:50Z</dcterms:created>
  <dcterms:modified xsi:type="dcterms:W3CDTF">2015-09-30T18:45:36Z</dcterms:modified>
</cp:coreProperties>
</file>